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Sheet 1" sheetId="1" r:id="rId1"/>
  </sheets>
  <definedNames>
    <definedName name="OLE_LINK3" localSheetId="0">'Sheet 1'!#REF!</definedName>
    <definedName name="OLE_LINK5" localSheetId="0">'Sheet 1'!#REF!</definedName>
    <definedName name="OLE_LINK6" localSheetId="0">'Sheet 1'!#REF!</definedName>
    <definedName name="_xlnm.Print_Area" localSheetId="0">'Sheet 1'!$B$2:$AT$79</definedName>
    <definedName name="_xlnm.Print_Titles" localSheetId="0">'Sheet 1'!$2:$2</definedName>
  </definedNames>
  <calcPr fullCalcOnLoad="1"/>
</workbook>
</file>

<file path=xl/comments1.xml><?xml version="1.0" encoding="utf-8"?>
<comments xmlns="http://schemas.openxmlformats.org/spreadsheetml/2006/main">
  <authors>
    <author>Ted</author>
    <author>Thomas Meek</author>
    <author>Mark Chappell</author>
    <author>argocd</author>
  </authors>
  <commentList>
    <comment ref="AI2" authorId="0">
      <text>
        <r>
          <rPr>
            <b/>
            <sz val="8"/>
            <rFont val="Tahoma"/>
            <family val="0"/>
          </rPr>
          <t>Ted:</t>
        </r>
        <r>
          <rPr>
            <sz val="8"/>
            <rFont val="Tahoma"/>
            <family val="0"/>
          </rPr>
          <t xml:space="preserve">
0 = female, 1 = male, 2 = both</t>
        </r>
      </text>
    </comment>
    <comment ref="AE2" authorId="0">
      <text>
        <r>
          <rPr>
            <b/>
            <sz val="8"/>
            <rFont val="Tahoma"/>
            <family val="0"/>
          </rPr>
          <t>Ted:</t>
        </r>
        <r>
          <rPr>
            <sz val="8"/>
            <rFont val="Tahoma"/>
            <family val="0"/>
          </rPr>
          <t xml:space="preserve">
Order in Ted Garland's original VO2MAX.xls as of 23 April 2008</t>
        </r>
      </text>
    </comment>
    <comment ref="F28" authorId="1">
      <text>
        <r>
          <rPr>
            <b/>
            <sz val="8"/>
            <rFont val="Tahoma"/>
            <family val="0"/>
          </rPr>
          <t>Thomas Meek:</t>
        </r>
        <r>
          <rPr>
            <sz val="8"/>
            <rFont val="Tahoma"/>
            <family val="0"/>
          </rPr>
          <t xml:space="preserve">
No species names were given in this paper. There are 27 species of fox. This is the red fox a very common fox in Norh America. This may not be what they used but the weights are about the same.</t>
        </r>
      </text>
    </comment>
    <comment ref="AO2" authorId="0">
      <text>
        <r>
          <rPr>
            <b/>
            <sz val="8"/>
            <rFont val="Tahoma"/>
            <family val="0"/>
          </rPr>
          <t>Ted:</t>
        </r>
        <r>
          <rPr>
            <sz val="8"/>
            <rFont val="Tahoma"/>
            <family val="0"/>
          </rPr>
          <t xml:space="preserve">
1 indicates measured in Chappell's wheel VO2max system.</t>
        </r>
      </text>
    </comment>
    <comment ref="D42" authorId="0">
      <text>
        <r>
          <rPr>
            <b/>
            <sz val="8"/>
            <rFont val="Tahoma"/>
            <family val="0"/>
          </rPr>
          <t>Ted:</t>
        </r>
        <r>
          <rPr>
            <sz val="8"/>
            <rFont val="Tahoma"/>
            <family val="0"/>
          </rPr>
          <t xml:space="preserve">
Used to be called Eutamias but the names was changed in 1975.</t>
        </r>
      </text>
    </comment>
    <comment ref="X43" authorId="0">
      <text>
        <r>
          <rPr>
            <b/>
            <sz val="8"/>
            <rFont val="Tahoma"/>
            <family val="0"/>
          </rPr>
          <t>Ted:</t>
        </r>
        <r>
          <rPr>
            <sz val="8"/>
            <rFont val="Tahoma"/>
            <family val="0"/>
          </rPr>
          <t xml:space="preserve">
highest value in the 20-35 C range (values at 5 and 15 C are higher, up to 530.25)</t>
        </r>
      </text>
    </comment>
    <comment ref="AA2" authorId="0">
      <text>
        <r>
          <rPr>
            <b/>
            <sz val="8"/>
            <rFont val="Tahoma"/>
            <family val="0"/>
          </rPr>
          <t>Ted:</t>
        </r>
        <r>
          <rPr>
            <sz val="8"/>
            <rFont val="Tahoma"/>
            <family val="0"/>
          </rPr>
          <t xml:space="preserve">
Allometric slope from Weibel et al. 2004</t>
        </r>
      </text>
    </comment>
    <comment ref="R2" authorId="0">
      <text>
        <r>
          <rPr>
            <b/>
            <sz val="8"/>
            <rFont val="Tahoma"/>
            <family val="0"/>
          </rPr>
          <t>Ted:</t>
        </r>
        <r>
          <rPr>
            <sz val="8"/>
            <rFont val="Tahoma"/>
            <family val="0"/>
          </rPr>
          <t xml:space="preserve">
1 = Wild</t>
        </r>
      </text>
    </comment>
    <comment ref="AR3" authorId="2">
      <text>
        <r>
          <rPr>
            <b/>
            <sz val="9"/>
            <rFont val="Geneva"/>
            <family val="0"/>
          </rPr>
          <t>Mark Chappell:</t>
        </r>
        <r>
          <rPr>
            <sz val="9"/>
            <rFont val="Geneva"/>
            <family val="0"/>
          </rPr>
          <t xml:space="preserve">
LOW!!!  Should we use this?  See other Lagomorpha.  Ted says yes because their data are very clear -- they reached a plateau.  The older study does not present such evidence.</t>
        </r>
      </text>
    </comment>
    <comment ref="X38" authorId="2">
      <text>
        <r>
          <rPr>
            <b/>
            <sz val="9"/>
            <rFont val="Geneva"/>
            <family val="0"/>
          </rPr>
          <t>Mark Chappell:</t>
        </r>
        <r>
          <rPr>
            <sz val="9"/>
            <rFont val="Geneva"/>
            <family val="0"/>
          </rPr>
          <t xml:space="preserve">
Low, but OK, not strong runners</t>
        </r>
      </text>
    </comment>
    <comment ref="K2" authorId="0">
      <text>
        <r>
          <rPr>
            <b/>
            <sz val="8"/>
            <rFont val="Tahoma"/>
            <family val="0"/>
          </rPr>
          <t>Ted:</t>
        </r>
        <r>
          <rPr>
            <sz val="8"/>
            <rFont val="Tahoma"/>
            <family val="0"/>
          </rPr>
          <t xml:space="preserve">
What branch to attach to in the genus-level tree from Meredith et al. (2011), sent to us by email.</t>
        </r>
      </text>
    </comment>
    <comment ref="L2" authorId="0">
      <text>
        <r>
          <rPr>
            <b/>
            <sz val="8"/>
            <rFont val="Tahoma"/>
            <family val="0"/>
          </rPr>
          <t>Ted:</t>
        </r>
        <r>
          <rPr>
            <sz val="8"/>
            <rFont val="Tahoma"/>
            <family val="0"/>
          </rPr>
          <t xml:space="preserve">
Into Meredith et al. (2011) tree indicated in column to left</t>
        </r>
      </text>
    </comment>
    <comment ref="B2" authorId="2">
      <text>
        <r>
          <rPr>
            <b/>
            <sz val="9"/>
            <rFont val="Geneva"/>
            <family val="0"/>
          </rPr>
          <t>Mark Chappell:</t>
        </r>
        <r>
          <rPr>
            <sz val="9"/>
            <rFont val="Geneva"/>
            <family val="0"/>
          </rPr>
          <t xml:space="preserve">
Matches DNAtimetreeAUTOhard.tre_21_Pagel.dsc.xls
as of 25 July 2012</t>
        </r>
      </text>
    </comment>
    <comment ref="S2" authorId="2">
      <text>
        <r>
          <rPr>
            <b/>
            <sz val="9"/>
            <rFont val="Geneva"/>
            <family val="0"/>
          </rPr>
          <t>Mark Chappell:</t>
        </r>
        <r>
          <rPr>
            <sz val="9"/>
            <rFont val="Geneva"/>
            <family val="0"/>
          </rPr>
          <t xml:space="preserve">
1 = carnivore
2 = herbivore
3 = omnivore
4 = insectivore
5 = piscivore</t>
        </r>
      </text>
    </comment>
    <comment ref="AS3" authorId="2">
      <text>
        <r>
          <rPr>
            <b/>
            <sz val="9"/>
            <rFont val="Geneva"/>
            <family val="0"/>
          </rPr>
          <t>Mark Chappell:</t>
        </r>
        <r>
          <rPr>
            <sz val="9"/>
            <rFont val="Geneva"/>
            <family val="0"/>
          </rPr>
          <t xml:space="preserve">
Chappell pers comm 2008; Data from Valdivia, Chile</t>
        </r>
      </text>
    </comment>
    <comment ref="A1" authorId="3">
      <text>
        <r>
          <rPr>
            <b/>
            <sz val="9"/>
            <rFont val="Geneva"/>
            <family val="0"/>
          </rPr>
          <t>Mark Chappell:</t>
        </r>
        <r>
          <rPr>
            <sz val="9"/>
            <rFont val="Geneva"/>
            <family val="0"/>
          </rPr>
          <t xml:space="preserve">
Chappell, pers. comm. 11 July 2007</t>
        </r>
      </text>
    </comment>
    <comment ref="AR26" authorId="2">
      <text>
        <r>
          <rPr>
            <b/>
            <sz val="9"/>
            <rFont val="Geneva"/>
            <family val="0"/>
          </rPr>
          <t>Mark Chappell:</t>
        </r>
        <r>
          <rPr>
            <sz val="9"/>
            <rFont val="Geneva"/>
            <family val="0"/>
          </rPr>
          <t xml:space="preserve">
Chappell, pers. comm. 11 July 2007</t>
        </r>
      </text>
    </comment>
    <comment ref="AR27" authorId="2">
      <text>
        <r>
          <rPr>
            <b/>
            <sz val="9"/>
            <rFont val="Geneva"/>
            <family val="0"/>
          </rPr>
          <t>Mark Chappell:</t>
        </r>
        <r>
          <rPr>
            <sz val="9"/>
            <rFont val="Geneva"/>
            <family val="0"/>
          </rPr>
          <t xml:space="preserve">
Chappell pers comm 21 July 2008 (data from Poland)</t>
        </r>
      </text>
    </comment>
    <comment ref="AR38" authorId="2">
      <text>
        <r>
          <rPr>
            <b/>
            <sz val="9"/>
            <rFont val="Geneva"/>
            <family val="0"/>
          </rPr>
          <t>Mark Chappell:</t>
        </r>
        <r>
          <rPr>
            <sz val="9"/>
            <rFont val="Geneva"/>
            <family val="0"/>
          </rPr>
          <t xml:space="preserve">
Chappell pers comm 21 July 2008 (data from Poland)</t>
        </r>
      </text>
    </comment>
    <comment ref="AR41" authorId="2">
      <text>
        <r>
          <rPr>
            <b/>
            <sz val="9"/>
            <rFont val="Geneva"/>
            <family val="0"/>
          </rPr>
          <t>Mark Chappell:</t>
        </r>
        <r>
          <rPr>
            <sz val="9"/>
            <rFont val="Geneva"/>
            <family val="0"/>
          </rPr>
          <t xml:space="preserve">
Chappell, pers. comm. 11 July 2007</t>
        </r>
      </text>
    </comment>
    <comment ref="AR44" authorId="2">
      <text>
        <r>
          <rPr>
            <b/>
            <sz val="9"/>
            <rFont val="Geneva"/>
            <family val="0"/>
          </rPr>
          <t>Mark Chappell:</t>
        </r>
        <r>
          <rPr>
            <sz val="9"/>
            <rFont val="Geneva"/>
            <family val="0"/>
          </rPr>
          <t xml:space="preserve">
Chappell, pers. comm. 11 July 2007</t>
        </r>
      </text>
    </comment>
    <comment ref="AR45" authorId="2">
      <text>
        <r>
          <rPr>
            <b/>
            <sz val="9"/>
            <rFont val="Geneva"/>
            <family val="0"/>
          </rPr>
          <t>Mark Chappell:</t>
        </r>
        <r>
          <rPr>
            <sz val="9"/>
            <rFont val="Geneva"/>
            <family val="0"/>
          </rPr>
          <t xml:space="preserve">
Chappell, pers. comm. 11 July 2007</t>
        </r>
      </text>
    </comment>
    <comment ref="AR46" authorId="2">
      <text>
        <r>
          <rPr>
            <b/>
            <sz val="9"/>
            <rFont val="Geneva"/>
            <family val="0"/>
          </rPr>
          <t>Mark Chappell:</t>
        </r>
        <r>
          <rPr>
            <sz val="9"/>
            <rFont val="Geneva"/>
            <family val="0"/>
          </rPr>
          <t xml:space="preserve">
Chappell, pers. comm. 11 July 2007</t>
        </r>
      </text>
    </comment>
    <comment ref="AR47" authorId="2">
      <text>
        <r>
          <rPr>
            <b/>
            <sz val="9"/>
            <rFont val="Geneva"/>
            <family val="0"/>
          </rPr>
          <t>Mark Chappell:</t>
        </r>
        <r>
          <rPr>
            <sz val="9"/>
            <rFont val="Geneva"/>
            <family val="0"/>
          </rPr>
          <t xml:space="preserve">
Chappell, pers. comm. 11 July 2007</t>
        </r>
      </text>
    </comment>
    <comment ref="AS47" authorId="2">
      <text>
        <r>
          <rPr>
            <b/>
            <sz val="9"/>
            <rFont val="Geneva"/>
            <family val="0"/>
          </rPr>
          <t>Mark Chappell:</t>
        </r>
        <r>
          <rPr>
            <sz val="9"/>
            <rFont val="Geneva"/>
            <family val="0"/>
          </rPr>
          <t xml:space="preserve">
Chappell, pers. comm. 11 July 2007</t>
        </r>
      </text>
    </comment>
    <comment ref="AS45" authorId="2">
      <text>
        <r>
          <rPr>
            <b/>
            <sz val="9"/>
            <rFont val="Geneva"/>
            <family val="0"/>
          </rPr>
          <t>Mark Chappell:</t>
        </r>
        <r>
          <rPr>
            <sz val="9"/>
            <rFont val="Geneva"/>
            <family val="0"/>
          </rPr>
          <t xml:space="preserve">
Chappell, pers. comm. 11 July 2007</t>
        </r>
      </text>
    </comment>
    <comment ref="AS44" authorId="2">
      <text>
        <r>
          <rPr>
            <b/>
            <sz val="9"/>
            <rFont val="Geneva"/>
            <family val="0"/>
          </rPr>
          <t>Mark Chappell:</t>
        </r>
        <r>
          <rPr>
            <sz val="9"/>
            <rFont val="Geneva"/>
            <family val="0"/>
          </rPr>
          <t xml:space="preserve">
Chappell, pers. comm. 11 July 2007</t>
        </r>
      </text>
    </comment>
    <comment ref="AR56" authorId="2">
      <text>
        <r>
          <rPr>
            <b/>
            <sz val="9"/>
            <rFont val="Geneva"/>
            <family val="0"/>
          </rPr>
          <t>Mark Chappell:</t>
        </r>
        <r>
          <rPr>
            <sz val="9"/>
            <rFont val="Geneva"/>
            <family val="0"/>
          </rPr>
          <t xml:space="preserve">
Chappell pers. comm.</t>
        </r>
      </text>
    </comment>
    <comment ref="AS46" authorId="2">
      <text>
        <r>
          <rPr>
            <b/>
            <sz val="9"/>
            <rFont val="Geneva"/>
            <family val="0"/>
          </rPr>
          <t>Mark Chappell:</t>
        </r>
        <r>
          <rPr>
            <sz val="9"/>
            <rFont val="Geneva"/>
            <family val="0"/>
          </rPr>
          <t xml:space="preserve">
Collected by Dlugosz and Chappell</t>
        </r>
      </text>
    </comment>
    <comment ref="AS26" authorId="2">
      <text>
        <r>
          <rPr>
            <b/>
            <sz val="9"/>
            <rFont val="Geneva"/>
            <family val="0"/>
          </rPr>
          <t>Mark Chappell:</t>
        </r>
        <r>
          <rPr>
            <sz val="9"/>
            <rFont val="Geneva"/>
            <family val="0"/>
          </rPr>
          <t xml:space="preserve">
Chappell, pers. comm. 11 July 2007</t>
        </r>
      </text>
    </comment>
    <comment ref="AS27" authorId="2">
      <text>
        <r>
          <rPr>
            <b/>
            <sz val="9"/>
            <rFont val="Geneva"/>
            <family val="0"/>
          </rPr>
          <t>Mark Chappell:</t>
        </r>
        <r>
          <rPr>
            <sz val="9"/>
            <rFont val="Geneva"/>
            <family val="0"/>
          </rPr>
          <t xml:space="preserve">
Chappell pers comm 21 July 2008 (data from Poland)</t>
        </r>
      </text>
    </comment>
    <comment ref="AS38" authorId="2">
      <text>
        <r>
          <rPr>
            <b/>
            <sz val="9"/>
            <rFont val="Geneva"/>
            <family val="0"/>
          </rPr>
          <t>Mark Chappell:</t>
        </r>
        <r>
          <rPr>
            <sz val="9"/>
            <rFont val="Geneva"/>
            <family val="0"/>
          </rPr>
          <t xml:space="preserve">
Chappell, pers. comm. (data from Chile)</t>
        </r>
      </text>
    </comment>
    <comment ref="AS39" authorId="2">
      <text>
        <r>
          <rPr>
            <b/>
            <sz val="9"/>
            <rFont val="Geneva"/>
            <family val="0"/>
          </rPr>
          <t>Mark Chappell:</t>
        </r>
        <r>
          <rPr>
            <sz val="9"/>
            <rFont val="Geneva"/>
            <family val="0"/>
          </rPr>
          <t xml:space="preserve">
pers. comm. Eduardo Bicudo email in VO2max.doc</t>
        </r>
      </text>
    </comment>
    <comment ref="AS41" authorId="2">
      <text>
        <r>
          <rPr>
            <b/>
            <sz val="9"/>
            <rFont val="Geneva"/>
            <family val="0"/>
          </rPr>
          <t>Mark Chappell:</t>
        </r>
        <r>
          <rPr>
            <sz val="9"/>
            <rFont val="Geneva"/>
            <family val="0"/>
          </rPr>
          <t xml:space="preserve">
pers. comm. Eduardo Bicudo email in VO2max.doc</t>
        </r>
      </text>
    </comment>
    <comment ref="AS62" authorId="2">
      <text>
        <r>
          <rPr>
            <b/>
            <sz val="9"/>
            <rFont val="Geneva"/>
            <family val="0"/>
          </rPr>
          <t>Mark Chappell:</t>
        </r>
        <r>
          <rPr>
            <sz val="9"/>
            <rFont val="Geneva"/>
            <family val="0"/>
          </rPr>
          <t xml:space="preserve">
Collected by Dlugosz and Chappell</t>
        </r>
      </text>
    </comment>
    <comment ref="AS67" authorId="2">
      <text>
        <r>
          <rPr>
            <b/>
            <sz val="9"/>
            <rFont val="Geneva"/>
            <family val="0"/>
          </rPr>
          <t>Mark Chappell:</t>
        </r>
        <r>
          <rPr>
            <sz val="9"/>
            <rFont val="Geneva"/>
            <family val="0"/>
          </rPr>
          <t xml:space="preserve">
Chappell pers comm 21 July 2008 (data from Poland)</t>
        </r>
      </text>
    </comment>
    <comment ref="AS68" authorId="2">
      <text>
        <r>
          <rPr>
            <b/>
            <sz val="9"/>
            <rFont val="Geneva"/>
            <family val="0"/>
          </rPr>
          <t>Mark Chappell:</t>
        </r>
        <r>
          <rPr>
            <sz val="9"/>
            <rFont val="Geneva"/>
            <family val="0"/>
          </rPr>
          <t xml:space="preserve">
Chappell pers comm 21 July 2008 (data from Poland)</t>
        </r>
      </text>
    </comment>
    <comment ref="AS48" authorId="2">
      <text>
        <r>
          <rPr>
            <b/>
            <sz val="9"/>
            <rFont val="Geneva"/>
            <family val="0"/>
          </rPr>
          <t>Mark Chappell:</t>
        </r>
        <r>
          <rPr>
            <sz val="9"/>
            <rFont val="Geneva"/>
            <family val="0"/>
          </rPr>
          <t xml:space="preserve">
Chappell, pers. comm. 8 June 2005; adults &gt; 200 g recomputed from Chappell &amp; Bachman 1994</t>
        </r>
      </text>
    </comment>
    <comment ref="A1" authorId="3">
      <text>
        <r>
          <rPr>
            <b/>
            <sz val="9"/>
            <rFont val="Geneva"/>
            <family val="0"/>
          </rPr>
          <t>Mark Chappell:</t>
        </r>
        <r>
          <rPr>
            <sz val="9"/>
            <rFont val="Geneva"/>
            <family val="0"/>
          </rPr>
          <t xml:space="preserve">
Chappell pers comm 2008; Data from Valdivia, Chile</t>
        </r>
      </text>
    </comment>
    <comment ref="A1" authorId="3">
      <text>
        <r>
          <rPr>
            <b/>
            <sz val="9"/>
            <rFont val="Geneva"/>
            <family val="0"/>
          </rPr>
          <t>Mark Chappell:</t>
        </r>
        <r>
          <rPr>
            <sz val="9"/>
            <rFont val="Geneva"/>
            <family val="0"/>
          </rPr>
          <t xml:space="preserve">
Chappell, pers. comm. 11 July 2007</t>
        </r>
      </text>
    </comment>
    <comment ref="A1" authorId="3">
      <text>
        <r>
          <rPr>
            <b/>
            <sz val="9"/>
            <rFont val="Geneva"/>
            <family val="0"/>
          </rPr>
          <t>Mark Chappell:</t>
        </r>
        <r>
          <rPr>
            <sz val="9"/>
            <rFont val="Geneva"/>
            <family val="0"/>
          </rPr>
          <t xml:space="preserve">
Chappell pers comm 21 July 2008 (data from Poland)</t>
        </r>
      </text>
    </comment>
    <comment ref="A1" authorId="3">
      <text>
        <r>
          <rPr>
            <b/>
            <sz val="9"/>
            <rFont val="Geneva"/>
            <family val="0"/>
          </rPr>
          <t>Mark Chappell:</t>
        </r>
        <r>
          <rPr>
            <sz val="9"/>
            <rFont val="Geneva"/>
            <family val="0"/>
          </rPr>
          <t xml:space="preserve">
Chappell, pers. comm. (data from Chile)</t>
        </r>
      </text>
    </comment>
    <comment ref="AR39" authorId="2">
      <text>
        <r>
          <rPr>
            <b/>
            <sz val="9"/>
            <rFont val="Geneva"/>
            <family val="0"/>
          </rPr>
          <t>Mark Chappell:</t>
        </r>
        <r>
          <rPr>
            <sz val="9"/>
            <rFont val="Geneva"/>
            <family val="0"/>
          </rPr>
          <t xml:space="preserve">
pers. comm. Eduardo Bicudo email in VO2max.doc</t>
        </r>
      </text>
    </comment>
    <comment ref="A1" authorId="3">
      <text>
        <r>
          <rPr>
            <b/>
            <sz val="9"/>
            <rFont val="Geneva"/>
            <family val="0"/>
          </rPr>
          <t>Mark Chappell:</t>
        </r>
        <r>
          <rPr>
            <sz val="9"/>
            <rFont val="Geneva"/>
            <family val="0"/>
          </rPr>
          <t xml:space="preserve">
pers. comm. Eduardo Bicudo email in VO2max.doc</t>
        </r>
      </text>
    </comment>
    <comment ref="A1" authorId="3">
      <text>
        <r>
          <rPr>
            <b/>
            <sz val="9"/>
            <rFont val="Geneva"/>
            <family val="0"/>
          </rPr>
          <t>Mark Chappell:</t>
        </r>
        <r>
          <rPr>
            <sz val="9"/>
            <rFont val="Geneva"/>
            <family val="0"/>
          </rPr>
          <t xml:space="preserve">
Chappell, pers. comm. 11 July 2007</t>
        </r>
      </text>
    </comment>
    <comment ref="A1" authorId="3">
      <text>
        <r>
          <rPr>
            <b/>
            <sz val="9"/>
            <rFont val="Geneva"/>
            <family val="0"/>
          </rPr>
          <t>Mark Chappell:</t>
        </r>
        <r>
          <rPr>
            <sz val="9"/>
            <rFont val="Geneva"/>
            <family val="0"/>
          </rPr>
          <t xml:space="preserve">
Chappell, pers. comm. 11 July 2007</t>
        </r>
      </text>
    </comment>
    <comment ref="A1" authorId="3">
      <text>
        <r>
          <rPr>
            <b/>
            <sz val="9"/>
            <rFont val="Geneva"/>
            <family val="0"/>
          </rPr>
          <t>Mark Chappell:</t>
        </r>
        <r>
          <rPr>
            <sz val="9"/>
            <rFont val="Geneva"/>
            <family val="0"/>
          </rPr>
          <t xml:space="preserve">
Collected by Dlugosz and Chappell</t>
        </r>
      </text>
    </comment>
    <comment ref="A1" authorId="3">
      <text>
        <r>
          <rPr>
            <b/>
            <sz val="9"/>
            <rFont val="Geneva"/>
            <family val="0"/>
          </rPr>
          <t>Mark Chappell:</t>
        </r>
        <r>
          <rPr>
            <sz val="9"/>
            <rFont val="Geneva"/>
            <family val="0"/>
          </rPr>
          <t xml:space="preserve">
Chappell, pers. comm. 11 July 2007</t>
        </r>
      </text>
    </comment>
    <comment ref="A1" authorId="3">
      <text>
        <r>
          <rPr>
            <b/>
            <sz val="9"/>
            <rFont val="Geneva"/>
            <family val="0"/>
          </rPr>
          <t>Mark Chappell:</t>
        </r>
        <r>
          <rPr>
            <sz val="9"/>
            <rFont val="Geneva"/>
            <family val="0"/>
          </rPr>
          <t xml:space="preserve">
Chappell, pers. comm. 8 June 2005; adults &gt; 200 g recomputed from Chappell &amp; Bachman 1994</t>
        </r>
      </text>
    </comment>
    <comment ref="A1" authorId="3">
      <text>
        <r>
          <rPr>
            <b/>
            <sz val="9"/>
            <rFont val="Geneva"/>
            <family val="0"/>
          </rPr>
          <t>Mark Chappell:</t>
        </r>
        <r>
          <rPr>
            <sz val="9"/>
            <rFont val="Geneva"/>
            <family val="0"/>
          </rPr>
          <t xml:space="preserve">
Chappell, pers. comm. 11 July 2007</t>
        </r>
      </text>
    </comment>
    <comment ref="A1" authorId="3">
      <text>
        <r>
          <rPr>
            <b/>
            <sz val="9"/>
            <rFont val="Geneva"/>
            <family val="0"/>
          </rPr>
          <t>Mark Chappell:</t>
        </r>
        <r>
          <rPr>
            <sz val="9"/>
            <rFont val="Geneva"/>
            <family val="0"/>
          </rPr>
          <t xml:space="preserve">
Chappell, pers. comm. 11 July 2007</t>
        </r>
      </text>
    </comment>
    <comment ref="A1" authorId="3">
      <text>
        <r>
          <rPr>
            <b/>
            <sz val="9"/>
            <rFont val="Geneva"/>
            <family val="0"/>
          </rPr>
          <t>Mark Chappell:</t>
        </r>
        <r>
          <rPr>
            <sz val="9"/>
            <rFont val="Geneva"/>
            <family val="0"/>
          </rPr>
          <t xml:space="preserve">
Chappell, pers. comm. 11 July 2007</t>
        </r>
      </text>
    </comment>
    <comment ref="AR57" authorId="2">
      <text>
        <r>
          <rPr>
            <b/>
            <sz val="9"/>
            <rFont val="Geneva"/>
            <family val="0"/>
          </rPr>
          <t>Mark Chappell:</t>
        </r>
        <r>
          <rPr>
            <sz val="9"/>
            <rFont val="Geneva"/>
            <family val="0"/>
          </rPr>
          <t xml:space="preserve">
Chappell, pers. comm. 11 July 2007</t>
        </r>
      </text>
    </comment>
    <comment ref="A1" authorId="3">
      <text>
        <r>
          <rPr>
            <b/>
            <sz val="9"/>
            <rFont val="Geneva"/>
            <family val="0"/>
          </rPr>
          <t>Mark Chappell:</t>
        </r>
        <r>
          <rPr>
            <sz val="9"/>
            <rFont val="Geneva"/>
            <family val="0"/>
          </rPr>
          <t xml:space="preserve">
Chappell pers. comm.</t>
        </r>
      </text>
    </comment>
    <comment ref="A1" authorId="3">
      <text>
        <r>
          <rPr>
            <b/>
            <sz val="9"/>
            <rFont val="Geneva"/>
            <family val="0"/>
          </rPr>
          <t>Mark Chappell:</t>
        </r>
        <r>
          <rPr>
            <sz val="9"/>
            <rFont val="Geneva"/>
            <family val="0"/>
          </rPr>
          <t xml:space="preserve">
Chappell, pers. comm. 11 July 2007</t>
        </r>
      </text>
    </comment>
    <comment ref="A1" authorId="3">
      <text>
        <r>
          <rPr>
            <b/>
            <sz val="9"/>
            <rFont val="Geneva"/>
            <family val="0"/>
          </rPr>
          <t>Mark Chappell:</t>
        </r>
        <r>
          <rPr>
            <sz val="9"/>
            <rFont val="Geneva"/>
            <family val="0"/>
          </rPr>
          <t xml:space="preserve">
Collected by Dlugosz and Chappell</t>
        </r>
      </text>
    </comment>
    <comment ref="A1" authorId="3">
      <text>
        <r>
          <rPr>
            <b/>
            <sz val="9"/>
            <rFont val="Geneva"/>
            <family val="0"/>
          </rPr>
          <t>Mark Chappell:</t>
        </r>
        <r>
          <rPr>
            <sz val="9"/>
            <rFont val="Geneva"/>
            <family val="0"/>
          </rPr>
          <t xml:space="preserve">
Chappell pers comm 21 July 2008 (data from Poland)</t>
        </r>
      </text>
    </comment>
    <comment ref="A1" authorId="3">
      <text>
        <r>
          <rPr>
            <b/>
            <sz val="9"/>
            <rFont val="Geneva"/>
            <family val="0"/>
          </rPr>
          <t>Mark Chappell:</t>
        </r>
        <r>
          <rPr>
            <sz val="9"/>
            <rFont val="Geneva"/>
            <family val="0"/>
          </rPr>
          <t xml:space="preserve">
Chappell pers comm 21 July 2008 (data from Poland)</t>
        </r>
      </text>
    </comment>
    <comment ref="A1" authorId="3">
      <text>
        <r>
          <rPr>
            <b/>
            <sz val="9"/>
            <rFont val="Geneva"/>
            <family val="0"/>
          </rPr>
          <t>Mark Chappell:</t>
        </r>
        <r>
          <rPr>
            <sz val="9"/>
            <rFont val="Geneva"/>
            <family val="0"/>
          </rPr>
          <t xml:space="preserve">
Chappell, pers. comm. 11 July 2007</t>
        </r>
      </text>
    </comment>
    <comment ref="A1" authorId="3">
      <text>
        <r>
          <rPr>
            <b/>
            <sz val="9"/>
            <rFont val="Geneva"/>
            <family val="0"/>
          </rPr>
          <t>Mark Chappell:</t>
        </r>
        <r>
          <rPr>
            <sz val="9"/>
            <rFont val="Geneva"/>
            <family val="0"/>
          </rPr>
          <t xml:space="preserve">
Chappell pers comm 21 July 2008 (data from Poland)</t>
        </r>
      </text>
    </comment>
    <comment ref="A1" authorId="3">
      <text>
        <r>
          <rPr>
            <b/>
            <sz val="9"/>
            <rFont val="Geneva"/>
            <family val="0"/>
          </rPr>
          <t>Mark Chappell:</t>
        </r>
        <r>
          <rPr>
            <sz val="9"/>
            <rFont val="Geneva"/>
            <family val="0"/>
          </rPr>
          <t xml:space="preserve">
Chappell pers comm 21 July 2008 (data from Poland)</t>
        </r>
      </text>
    </comment>
    <comment ref="B80" authorId="0">
      <text>
        <r>
          <rPr>
            <b/>
            <sz val="8"/>
            <rFont val="Tahoma"/>
            <family val="0"/>
          </rPr>
          <t>Ted:</t>
        </r>
        <r>
          <rPr>
            <sz val="8"/>
            <rFont val="Tahoma"/>
            <family val="0"/>
          </rPr>
          <t xml:space="preserve">
Inadvertently excluded from analyses</t>
        </r>
      </text>
    </comment>
    <comment ref="V2" authorId="0">
      <text>
        <r>
          <rPr>
            <b/>
            <sz val="8"/>
            <rFont val="Tahoma"/>
            <family val="0"/>
          </rPr>
          <t>Ted:</t>
        </r>
        <r>
          <rPr>
            <sz val="8"/>
            <rFont val="Tahoma"/>
            <family val="0"/>
          </rPr>
          <t xml:space="preserve">
Body Mass (grams)</t>
        </r>
      </text>
    </comment>
    <comment ref="X2" authorId="0">
      <text>
        <r>
          <rPr>
            <b/>
            <sz val="8"/>
            <rFont val="Tahoma"/>
            <family val="0"/>
          </rPr>
          <t>Ted:</t>
        </r>
        <r>
          <rPr>
            <sz val="8"/>
            <rFont val="Tahoma"/>
            <family val="0"/>
          </rPr>
          <t xml:space="preserve">
ml O2/hr</t>
        </r>
      </text>
    </comment>
  </commentList>
</comments>
</file>

<file path=xl/sharedStrings.xml><?xml version="1.0" encoding="utf-8"?>
<sst xmlns="http://schemas.openxmlformats.org/spreadsheetml/2006/main" count="1108" uniqueCount="583">
  <si>
    <t>Chappell, M.A. and Snyder, L.R.G. 1984. Proc. Natl. Acad. Sci. USA 81: 5484-5488; Chappell, M.A., Hayes, J.P. and Snyder, L.R.G. 1988. Evolution. 42:681-688.</t>
  </si>
  <si>
    <t>Hiernaux and Ghesquiere 1981</t>
  </si>
  <si>
    <t>Elsner and Ashwell-Erikson 1982</t>
  </si>
  <si>
    <t>Lutton and Hudson 1980</t>
  </si>
  <si>
    <t>Kayar, S.R., Hoppeler, H., Lindstedt, S.L., Claassen, H., Jones, J.H., Essen-Gustavsson, B. and C.R. Taylor. 1989. Pflugers Arch. 413: 343-347.</t>
  </si>
  <si>
    <t>Weibel, E. R., C. R. Taylor, J. J. O'Neil, D. E. Leith, P. Gehr, H. Hoppeler, V. Langman, and R. V. Baudinette. 1983. Respir. Physiol. 54:173-188.</t>
  </si>
  <si>
    <t>Perrisodactyla</t>
  </si>
  <si>
    <t>Carnivora</t>
  </si>
  <si>
    <t>Chiroptera</t>
  </si>
  <si>
    <t>Marsupialia</t>
  </si>
  <si>
    <t>Primates</t>
  </si>
  <si>
    <t>Cetacea</t>
  </si>
  <si>
    <t>Un1</t>
  </si>
  <si>
    <t>_</t>
  </si>
  <si>
    <t>Un2</t>
  </si>
  <si>
    <t>AN</t>
  </si>
  <si>
    <t>BM</t>
  </si>
  <si>
    <t>DM</t>
  </si>
  <si>
    <t>DO</t>
  </si>
  <si>
    <t>DP</t>
  </si>
  <si>
    <t>HD</t>
  </si>
  <si>
    <t>LC</t>
  </si>
  <si>
    <t>LS</t>
  </si>
  <si>
    <t>MD</t>
  </si>
  <si>
    <t>MG</t>
  </si>
  <si>
    <t>MB</t>
  </si>
  <si>
    <t>MR</t>
  </si>
  <si>
    <t>MT</t>
  </si>
  <si>
    <t>MU</t>
  </si>
  <si>
    <t>ME</t>
  </si>
  <si>
    <t>NA</t>
  </si>
  <si>
    <t>PF</t>
  </si>
  <si>
    <t>PP</t>
  </si>
  <si>
    <t>PT</t>
  </si>
  <si>
    <t>PY</t>
  </si>
  <si>
    <t>SB</t>
  </si>
  <si>
    <t>Coyote</t>
  </si>
  <si>
    <t>Wolf</t>
  </si>
  <si>
    <t>13-lined Ground squirrel</t>
  </si>
  <si>
    <t>REFSHORT</t>
  </si>
  <si>
    <t>This study</t>
  </si>
  <si>
    <t>Dawson et al. 2004</t>
  </si>
  <si>
    <t>Seeherman et al. 1981</t>
  </si>
  <si>
    <t>Schaeffer et al. 2001</t>
  </si>
  <si>
    <t>Lindstedt et al. 1991</t>
  </si>
  <si>
    <t>Weibel et al. 1983</t>
  </si>
  <si>
    <t xml:space="preserve">Hoppeler et al. 1973 </t>
  </si>
  <si>
    <t>Gaustad et al. 2010</t>
  </si>
  <si>
    <t>Pasquis et al. 1970</t>
  </si>
  <si>
    <t>White et al. 2006</t>
  </si>
  <si>
    <t>Grant's Gazelle</t>
  </si>
  <si>
    <t>Suidae</t>
  </si>
  <si>
    <t>Delphinidae</t>
  </si>
  <si>
    <t>Genet</t>
  </si>
  <si>
    <t>Dwarf Mongoose</t>
  </si>
  <si>
    <t>Short-tail Weasel</t>
  </si>
  <si>
    <t>TreeSrce</t>
  </si>
  <si>
    <t>Myodes</t>
  </si>
  <si>
    <t>SL</t>
  </si>
  <si>
    <t>Harrison et al. 2003</t>
  </si>
  <si>
    <t>non regularly training men</t>
  </si>
  <si>
    <t>New Zealand White Rabbit</t>
  </si>
  <si>
    <t>TomChkd</t>
  </si>
  <si>
    <t>MassGSE</t>
  </si>
  <si>
    <t>VO2maxSE</t>
  </si>
  <si>
    <t>Rodentia</t>
  </si>
  <si>
    <t>Artiodactyla</t>
  </si>
  <si>
    <t>Reference</t>
  </si>
  <si>
    <t>Viverridae</t>
  </si>
  <si>
    <t>Herpestidae</t>
  </si>
  <si>
    <t xml:space="preserve">Spiny Pocket Mouse </t>
  </si>
  <si>
    <t>White-footed Mouse</t>
  </si>
  <si>
    <t>Ord's Kangaroo Rat</t>
  </si>
  <si>
    <t>Norway Rat</t>
  </si>
  <si>
    <t>Belding's Ground Squirrel</t>
  </si>
  <si>
    <t>MacMillen and Hinds 1992</t>
  </si>
  <si>
    <t>Chappell and Snyder 1984; Chappell et al. 1988</t>
  </si>
  <si>
    <t>Ong, T. C. 1993. Journal of Sports Sciences 11:71-76.</t>
  </si>
  <si>
    <t xml:space="preserve">Williams, T.M., Friedl, W.A. and Haun, J.E. 1993. The physiology of bottlenose dolphins (Tursiops truncatus): Heart rate, metabolic rate and plasma lactate concentration during exercise. J. Exp. Biol. 179: 31-46. </t>
  </si>
  <si>
    <r>
      <t xml:space="preserve">MacMillen, R.E. and Hinds, D.S. 1992. Standard, cold induced, and exercise-induced metabolism of rodents. Pages 16-33 </t>
    </r>
    <r>
      <rPr>
        <u val="single"/>
        <sz val="11"/>
        <color indexed="17"/>
        <rFont val="Times New Roman"/>
        <family val="0"/>
      </rPr>
      <t>in</t>
    </r>
    <r>
      <rPr>
        <sz val="11"/>
        <color indexed="17"/>
        <rFont val="Times New Roman"/>
        <family val="0"/>
      </rPr>
      <t xml:space="preserve"> T. E. Tomasi and T. H. Horton, eds. Mammalian energetics: interdisciplinary views of metabolism and reproduction. Comstock Publishing Associates, Ithaca, New York. xii + 276 pp.</t>
    </r>
  </si>
  <si>
    <r>
      <t xml:space="preserve">MacMillen, R.E. and Hinds, D.S. 1992. Pages 16-33 </t>
    </r>
    <r>
      <rPr>
        <u val="single"/>
        <sz val="11"/>
        <color indexed="17"/>
        <rFont val="Times New Roman"/>
        <family val="0"/>
      </rPr>
      <t>in</t>
    </r>
    <r>
      <rPr>
        <sz val="11"/>
        <color indexed="17"/>
        <rFont val="Times New Roman"/>
        <family val="0"/>
      </rPr>
      <t xml:space="preserve"> T. E. Tomasi and T. H. Horton, eds.</t>
    </r>
  </si>
  <si>
    <r>
      <t xml:space="preserve">White, C.R., Matthews, P.G.D. and Seymour, R.S. 2006. Balancing the competing requirements of saltatorial and fossorial specialisation: burrowing costs in the spinifex hopping mouse, </t>
    </r>
    <r>
      <rPr>
        <i/>
        <sz val="11"/>
        <color indexed="12"/>
        <rFont val="Times New Roman"/>
        <family val="0"/>
      </rPr>
      <t>Notomys alexis</t>
    </r>
    <r>
      <rPr>
        <sz val="11"/>
        <color indexed="12"/>
        <rFont val="Times New Roman"/>
        <family val="0"/>
      </rPr>
      <t>. Journal of Experimental Biology 209:2103-2113.</t>
    </r>
  </si>
  <si>
    <t>DSC Order</t>
  </si>
  <si>
    <r>
      <t xml:space="preserve">Taylor, C.R., Maloiy, G.M.O., Weibel, E.R., Langman, V.A., Zamau, J.M.Z. Seeherman, H.J. and Heglund, N.C. 1980. Design of the mammalian respiratory system. III. Scaling maximum aerobic capacity to body mass: wild and domestic mammals.  </t>
    </r>
    <r>
      <rPr>
        <i/>
        <sz val="11"/>
        <color indexed="12"/>
        <rFont val="Times New Roman"/>
        <family val="0"/>
      </rPr>
      <t>Respiration Physiology</t>
    </r>
    <r>
      <rPr>
        <sz val="11"/>
        <color indexed="12"/>
        <rFont val="Times New Roman"/>
        <family val="0"/>
      </rPr>
      <t xml:space="preserve">. </t>
    </r>
    <r>
      <rPr>
        <b/>
        <sz val="11"/>
        <color indexed="12"/>
        <rFont val="Times New Roman"/>
        <family val="0"/>
      </rPr>
      <t>44</t>
    </r>
    <r>
      <rPr>
        <sz val="11"/>
        <color indexed="12"/>
        <rFont val="Times New Roman"/>
        <family val="0"/>
      </rPr>
      <t>, 25-37.</t>
    </r>
  </si>
  <si>
    <r>
      <t xml:space="preserve">Taylor, C.R., Maloiy, G.M.O., Weibel, E.R., Langman, V.A., Zamau, J.M.Z. Seeherman, H.J. and Heglund, N.C. 1980. Design of the mammalian respiratory system. III. Scaling maximum aerobic capacity to body mass: wild and domestic mammals.  </t>
    </r>
    <r>
      <rPr>
        <i/>
        <sz val="11"/>
        <color indexed="10"/>
        <rFont val="Times New Roman"/>
        <family val="0"/>
      </rPr>
      <t>Respiration Physiology</t>
    </r>
    <r>
      <rPr>
        <sz val="11"/>
        <color indexed="10"/>
        <rFont val="Times New Roman"/>
        <family val="0"/>
      </rPr>
      <t xml:space="preserve">. </t>
    </r>
    <r>
      <rPr>
        <b/>
        <sz val="11"/>
        <color indexed="10"/>
        <rFont val="Times New Roman"/>
        <family val="0"/>
      </rPr>
      <t>44</t>
    </r>
    <r>
      <rPr>
        <sz val="11"/>
        <color indexed="10"/>
        <rFont val="Times New Roman"/>
        <family val="0"/>
      </rPr>
      <t>, 25-37.</t>
    </r>
  </si>
  <si>
    <r>
      <t xml:space="preserve">Ong, T. C. 1993. A comparative study of the aerobic fitness of 421 healthy adult males in Singapore. </t>
    </r>
    <r>
      <rPr>
        <i/>
        <sz val="11"/>
        <color indexed="17"/>
        <rFont val="Times New Roman"/>
        <family val="0"/>
      </rPr>
      <t>Journal of Sports Sciences.</t>
    </r>
    <r>
      <rPr>
        <sz val="11"/>
        <color indexed="17"/>
        <rFont val="Times New Roman"/>
        <family val="0"/>
      </rPr>
      <t>11, 71-76.</t>
    </r>
  </si>
  <si>
    <t xml:space="preserve">Williams, T.M., Friedl, W.A. and Haun, J.E. 1993. J. Exp. Biol. 179: 31-46. </t>
  </si>
  <si>
    <t>Elsner, R. and Ashwell-Erikson, S. 1982. The Physiologist 25:279. Abstract.</t>
  </si>
  <si>
    <t xml:space="preserve">Williams et al. 1993 </t>
  </si>
  <si>
    <t>Chappell, M.A. and Snyder, L.R.G. 1984. Biochemical and physiological correlated of deer mouse a-chain hemoglobin polymorphims. Proc. Natl. Acad. Sci. USA. 81: 5484-5488; Chappell, M.A., Hayes, J.P. and Snyder, L.R.G. 1988. Hemoglobin polymorphisms in deer mice (Peromyscus maniculatus): Physiology of beta-blobin variants and alpha-globin recombinants. Evolution. 42:681-688.</t>
  </si>
  <si>
    <t>REF_FULL</t>
  </si>
  <si>
    <t>Mungos</t>
  </si>
  <si>
    <t>mungo</t>
  </si>
  <si>
    <t>Genetta</t>
  </si>
  <si>
    <t>tigrina</t>
  </si>
  <si>
    <t>moschatus</t>
  </si>
  <si>
    <t>Madoqua</t>
  </si>
  <si>
    <t>kirkii</t>
  </si>
  <si>
    <t>Gazella</t>
  </si>
  <si>
    <t>granti</t>
  </si>
  <si>
    <t>Connochaetes</t>
  </si>
  <si>
    <t>taurinus</t>
  </si>
  <si>
    <t>Kobus</t>
  </si>
  <si>
    <t>defassa</t>
  </si>
  <si>
    <t>Repeated from above</t>
  </si>
  <si>
    <t>TT</t>
  </si>
  <si>
    <t>Tursiops</t>
  </si>
  <si>
    <t>truncatus</t>
  </si>
  <si>
    <t>SD=2.09 mlO2/(kgmin), N=14 trials</t>
  </si>
  <si>
    <t>pervula</t>
  </si>
  <si>
    <t>Dohm, M.R., Richardson, C.S. and Garland, T. Jr. 1994. Am. J. Physiol. Regul. Integr. Comp. Phyiol. 267:1098-1108.</t>
  </si>
  <si>
    <t>Segrem and Hart 1967</t>
  </si>
  <si>
    <t>Wunder 1970</t>
  </si>
  <si>
    <t>Ong 1993</t>
  </si>
  <si>
    <t>Thomas and Suthers 1972</t>
  </si>
  <si>
    <t>tridecemlineatus</t>
  </si>
  <si>
    <t>megacephalus</t>
  </si>
  <si>
    <t>Perognathus</t>
  </si>
  <si>
    <t>fallax</t>
  </si>
  <si>
    <t>VPM872</t>
  </si>
  <si>
    <t>Attach</t>
  </si>
  <si>
    <t>Entered</t>
  </si>
  <si>
    <t>Felis</t>
  </si>
  <si>
    <t>Macropus (Meredith et al 2008)</t>
  </si>
  <si>
    <t>Bos (Prothero and Ross 2007 book)</t>
  </si>
  <si>
    <t>aegagrus hircus</t>
  </si>
  <si>
    <t>Wild1</t>
  </si>
  <si>
    <t>Chappell also has some San Diego Pocket mice, but not entirely clear whether they're adults or juveniles or how accurate VO2 is</t>
  </si>
  <si>
    <t>Love</t>
  </si>
  <si>
    <t>Irwin, Allard</t>
  </si>
  <si>
    <t>Potoroidae</t>
  </si>
  <si>
    <t xml:space="preserve">Bos </t>
  </si>
  <si>
    <t>taurus</t>
  </si>
  <si>
    <t>Steer</t>
  </si>
  <si>
    <t>Irwin, But see above</t>
  </si>
  <si>
    <t>Hamster</t>
  </si>
  <si>
    <t>Munoz from wolf or coyote</t>
  </si>
  <si>
    <t>Bank Vole</t>
  </si>
  <si>
    <t>Munoz</t>
  </si>
  <si>
    <t>DC</t>
  </si>
  <si>
    <t xml:space="preserve">Dasyprocta </t>
  </si>
  <si>
    <t>cristata</t>
  </si>
  <si>
    <t>Agouti</t>
  </si>
  <si>
    <t>MM</t>
  </si>
  <si>
    <t>CC</t>
  </si>
  <si>
    <t>CA</t>
  </si>
  <si>
    <t>CG</t>
  </si>
  <si>
    <t>MA</t>
  </si>
  <si>
    <t>EM</t>
  </si>
  <si>
    <t>PM</t>
  </si>
  <si>
    <t>PL</t>
  </si>
  <si>
    <t>BT</t>
  </si>
  <si>
    <t>hydrochaeris</t>
  </si>
  <si>
    <t>parvus</t>
  </si>
  <si>
    <t>penicillatus</t>
  </si>
  <si>
    <t>minimus</t>
  </si>
  <si>
    <t>lateralis</t>
  </si>
  <si>
    <t>montanus</t>
  </si>
  <si>
    <t xml:space="preserve">Clade1 </t>
  </si>
  <si>
    <t>Wheel</t>
  </si>
  <si>
    <t>Order</t>
  </si>
  <si>
    <t>Family</t>
  </si>
  <si>
    <t>Label</t>
  </si>
  <si>
    <t>TempMeas</t>
  </si>
  <si>
    <t>GarlLab</t>
  </si>
  <si>
    <t>OriOrder</t>
  </si>
  <si>
    <t>scrofa</t>
  </si>
  <si>
    <t>Panthera</t>
  </si>
  <si>
    <t>leo</t>
  </si>
  <si>
    <t>Helogale</t>
  </si>
  <si>
    <t>TM</t>
  </si>
  <si>
    <t>PT_Chaetodipus_penicillatus</t>
  </si>
  <si>
    <t>DS</t>
  </si>
  <si>
    <t>simulans</t>
  </si>
  <si>
    <t>DS_Dipodomys_simulans</t>
  </si>
  <si>
    <t>Used because highest</t>
  </si>
  <si>
    <t>BrnchLng</t>
  </si>
  <si>
    <t>BLRef</t>
  </si>
  <si>
    <t>PV_Phoca_vitulina_richardsi</t>
  </si>
  <si>
    <t>Bat</t>
  </si>
  <si>
    <t>BM_Bos_taurus</t>
  </si>
  <si>
    <t>Phyllostomus</t>
  </si>
  <si>
    <t>Heliox</t>
  </si>
  <si>
    <t>OKperTG</t>
  </si>
  <si>
    <t>Genus</t>
  </si>
  <si>
    <t>Species</t>
  </si>
  <si>
    <t>SPCode</t>
  </si>
  <si>
    <t>Dohm et al. 1994</t>
  </si>
  <si>
    <t>Taylor et al. 1980</t>
  </si>
  <si>
    <t>Lindstedt, S.L, Hokanson, J.F., Wells, D.J., Swain, S.D., Hoppeler, H. and Navarro. 1991. Running energetics in the pronghorn antelope. Nature. 353: 748-750.</t>
  </si>
  <si>
    <t>Chappell et al. 2007</t>
  </si>
  <si>
    <t>CZ_Capra_aegagrus_hircus</t>
  </si>
  <si>
    <t>Use220</t>
  </si>
  <si>
    <t>Notes1</t>
  </si>
  <si>
    <t>Notes2</t>
  </si>
  <si>
    <t>Inst</t>
  </si>
  <si>
    <t>MusNum</t>
  </si>
  <si>
    <t>Sex</t>
  </si>
  <si>
    <t>Trained</t>
  </si>
  <si>
    <t>MusType</t>
  </si>
  <si>
    <t>Gen</t>
  </si>
  <si>
    <t>Dup</t>
  </si>
  <si>
    <t>AdjMean</t>
  </si>
  <si>
    <t>Microdipodops</t>
  </si>
  <si>
    <t>BP_Bettongia_penicillata</t>
  </si>
  <si>
    <t>MT_Microtus_montanus</t>
  </si>
  <si>
    <t>Otospermophilus</t>
  </si>
  <si>
    <t>SD= 23184</t>
  </si>
  <si>
    <t>Bipedal</t>
  </si>
  <si>
    <t>Irwin</t>
  </si>
  <si>
    <t>Sciuridae</t>
  </si>
  <si>
    <t>Ammospermophilus</t>
  </si>
  <si>
    <t>leucurus</t>
  </si>
  <si>
    <t>Harbor seals</t>
  </si>
  <si>
    <t>PV</t>
  </si>
  <si>
    <t>Phoca</t>
  </si>
  <si>
    <t>vitulina richardsi</t>
  </si>
  <si>
    <t>These three seals are said to be young, should we include in analysis?</t>
  </si>
  <si>
    <t>Phocidae</t>
  </si>
  <si>
    <t>SD=6570</t>
  </si>
  <si>
    <t>SD=31470.6</t>
  </si>
  <si>
    <t>Urocitellus</t>
  </si>
  <si>
    <t>SB_Urocitellus_beldingi</t>
  </si>
  <si>
    <t>Callospermophilus</t>
  </si>
  <si>
    <t>Chaetodipus</t>
  </si>
  <si>
    <t>PF_Chaetodipus_fallax</t>
  </si>
  <si>
    <t>DP_Dipodomys_panamintinus</t>
  </si>
  <si>
    <t>Taurotragus</t>
  </si>
  <si>
    <t>oryx</t>
  </si>
  <si>
    <t>Capra</t>
  </si>
  <si>
    <t>hircus</t>
  </si>
  <si>
    <t>Ovis</t>
  </si>
  <si>
    <t>aries</t>
  </si>
  <si>
    <t>Bos</t>
  </si>
  <si>
    <t>indicus</t>
  </si>
  <si>
    <t>Dik Dik</t>
  </si>
  <si>
    <t>Wildebeast</t>
  </si>
  <si>
    <t>Waterbuck</t>
  </si>
  <si>
    <t>Eland</t>
  </si>
  <si>
    <t>African Goat</t>
  </si>
  <si>
    <t>African Sheep</t>
  </si>
  <si>
    <t>DOMESTIC SPECIES</t>
  </si>
  <si>
    <t>vulpes</t>
  </si>
  <si>
    <t>lupus</t>
  </si>
  <si>
    <t>Diet1</t>
  </si>
  <si>
    <t>Banded Mongoose</t>
  </si>
  <si>
    <t>Suni</t>
  </si>
  <si>
    <t>Vulpes</t>
  </si>
  <si>
    <t>latrans</t>
  </si>
  <si>
    <t>North American Mink</t>
  </si>
  <si>
    <t>penicillata</t>
  </si>
  <si>
    <t>Cavalli-Sforza et al. 1988</t>
  </si>
  <si>
    <t>Cavalli-Sforza et al. 1989</t>
  </si>
  <si>
    <t>H1</t>
  </si>
  <si>
    <t>H2</t>
  </si>
  <si>
    <t>Macropodidae</t>
  </si>
  <si>
    <t>Dasyproctidae</t>
  </si>
  <si>
    <t>Caviidae</t>
  </si>
  <si>
    <t>Mesocricetus</t>
  </si>
  <si>
    <t>Black Rat</t>
  </si>
  <si>
    <t>highest value in the 20-35 C range (values at 5 and 15 C are higher, up to 530.25)</t>
  </si>
  <si>
    <t>Running</t>
  </si>
  <si>
    <t>See below already have</t>
  </si>
  <si>
    <t>AR, Love</t>
  </si>
  <si>
    <t>Horse</t>
  </si>
  <si>
    <t>We already have a pony from Seeherman et al, but this is a horse</t>
  </si>
  <si>
    <t>Allard</t>
  </si>
  <si>
    <t>HH</t>
  </si>
  <si>
    <t>Hydrochoeridae</t>
  </si>
  <si>
    <t>Hydrochaeris</t>
  </si>
  <si>
    <t>BY_Otospermophilus_beecheyi</t>
  </si>
  <si>
    <t>OD</t>
  </si>
  <si>
    <t>Octodon</t>
  </si>
  <si>
    <t>degus</t>
  </si>
  <si>
    <t>OD_Octodon_degus</t>
  </si>
  <si>
    <t>Common Degu</t>
  </si>
  <si>
    <t>Octodontidae</t>
  </si>
  <si>
    <t>Love, Munoz</t>
  </si>
  <si>
    <t>Neotragus</t>
  </si>
  <si>
    <t>Pedetidae</t>
  </si>
  <si>
    <t>Steppan needs resolving</t>
  </si>
  <si>
    <t>PH</t>
  </si>
  <si>
    <t>Phyllostomidae</t>
  </si>
  <si>
    <t>hastatus</t>
  </si>
  <si>
    <t>Macropus</t>
  </si>
  <si>
    <t>rufus</t>
  </si>
  <si>
    <t>Red Kangaroo</t>
  </si>
  <si>
    <t>CZ</t>
  </si>
  <si>
    <t>na</t>
  </si>
  <si>
    <t>Liz entered</t>
  </si>
  <si>
    <t>Love, Bradly</t>
  </si>
  <si>
    <t>TS</t>
  </si>
  <si>
    <t>RN</t>
  </si>
  <si>
    <t>BP</t>
  </si>
  <si>
    <t>PC</t>
  </si>
  <si>
    <t>SS</t>
  </si>
  <si>
    <t>Canis</t>
  </si>
  <si>
    <t>familiaris</t>
  </si>
  <si>
    <t>Rat Kangaroo</t>
  </si>
  <si>
    <t>MN</t>
  </si>
  <si>
    <t>nivalis</t>
  </si>
  <si>
    <t>Least Weasel</t>
  </si>
  <si>
    <t>flavicollis</t>
  </si>
  <si>
    <t>Yellow-necked Mouse</t>
  </si>
  <si>
    <t>agrarius</t>
  </si>
  <si>
    <t>MO</t>
  </si>
  <si>
    <t>oeconomus</t>
  </si>
  <si>
    <t>Root Vole</t>
  </si>
  <si>
    <t>SD=4600</t>
  </si>
  <si>
    <t>glareolus</t>
  </si>
  <si>
    <t>Microtus</t>
  </si>
  <si>
    <t>arvalis</t>
  </si>
  <si>
    <t>leucopus</t>
  </si>
  <si>
    <t>merriami</t>
  </si>
  <si>
    <t>Dipodomys</t>
  </si>
  <si>
    <t>ordii</t>
  </si>
  <si>
    <t>panamintinus</t>
  </si>
  <si>
    <t>Heteromys</t>
  </si>
  <si>
    <t>desmarestianus</t>
  </si>
  <si>
    <t>Liomys</t>
  </si>
  <si>
    <t>salvini</t>
  </si>
  <si>
    <t>domesticus</t>
  </si>
  <si>
    <t>N</t>
  </si>
  <si>
    <t>H2_Homo_sapiens_Chinese</t>
  </si>
  <si>
    <t>H1_Homo_sapiens_Zaire</t>
  </si>
  <si>
    <t>sapiens_Zaire</t>
  </si>
  <si>
    <t>sapiens_Chinese</t>
  </si>
  <si>
    <t>Murphy et al., 2001; R. E. Meredith, pers. comm.</t>
  </si>
  <si>
    <t>Sagebrush Vole</t>
  </si>
  <si>
    <t>Montane Vole</t>
  </si>
  <si>
    <t>BT_Baiomys_taylori</t>
  </si>
  <si>
    <t>PL_Peromyscus_leucopus</t>
  </si>
  <si>
    <t>CG_Myodes_glareolus</t>
  </si>
  <si>
    <t>Equus</t>
  </si>
  <si>
    <t>caballus</t>
  </si>
  <si>
    <t>Antilocapra</t>
  </si>
  <si>
    <t>beldingi</t>
  </si>
  <si>
    <t>adults &gt; 200 grams</t>
  </si>
  <si>
    <t>Meriones</t>
  </si>
  <si>
    <t>unguiculatus</t>
  </si>
  <si>
    <t>Capybara</t>
  </si>
  <si>
    <t>Know where they go but need citation, See sheets "notes"</t>
  </si>
  <si>
    <t>Cricetidae</t>
  </si>
  <si>
    <t xml:space="preserve">Lemmiscus </t>
  </si>
  <si>
    <t>curtatus</t>
  </si>
  <si>
    <t>Common Vole</t>
  </si>
  <si>
    <t>erminea</t>
  </si>
  <si>
    <t>Know where they go but need citation</t>
  </si>
  <si>
    <t>DL</t>
  </si>
  <si>
    <t>Dromiciops</t>
  </si>
  <si>
    <t>gliroides</t>
  </si>
  <si>
    <t>DL_Dromiciops_gliroides</t>
  </si>
  <si>
    <t>NM</t>
  </si>
  <si>
    <t>MK</t>
  </si>
  <si>
    <t>GG</t>
  </si>
  <si>
    <t>CT</t>
  </si>
  <si>
    <t>KD</t>
  </si>
  <si>
    <t>TO</t>
  </si>
  <si>
    <t>CH</t>
  </si>
  <si>
    <t>OA</t>
  </si>
  <si>
    <t>BI</t>
  </si>
  <si>
    <t>TF</t>
  </si>
  <si>
    <t>CL</t>
  </si>
  <si>
    <t>CF</t>
  </si>
  <si>
    <t>EC</t>
  </si>
  <si>
    <t>HP</t>
  </si>
  <si>
    <t>GT</t>
  </si>
  <si>
    <t>AF</t>
  </si>
  <si>
    <t>vison</t>
  </si>
  <si>
    <t>Bettongia</t>
  </si>
  <si>
    <t>Pedetes</t>
  </si>
  <si>
    <t>capensis</t>
  </si>
  <si>
    <t>Sus</t>
  </si>
  <si>
    <t>Cavia</t>
  </si>
  <si>
    <t>cobaya</t>
  </si>
  <si>
    <t>Notomys</t>
  </si>
  <si>
    <t>alexis</t>
  </si>
  <si>
    <t>P2</t>
  </si>
  <si>
    <t>P3</t>
  </si>
  <si>
    <t>maniculatus_nebrascensis</t>
  </si>
  <si>
    <t>maniculatus_sonoriensis</t>
  </si>
  <si>
    <t>PM_Peromyscus_maniculatus_nebrascensis</t>
  </si>
  <si>
    <t>none</t>
  </si>
  <si>
    <t>None</t>
  </si>
  <si>
    <t>maniculatus_rufinus</t>
  </si>
  <si>
    <t>OC</t>
  </si>
  <si>
    <t>Oryctolagus</t>
  </si>
  <si>
    <t>cuniculus</t>
  </si>
  <si>
    <t>OC_Oryctolagus_cuniculus</t>
  </si>
  <si>
    <t>Lagomorpha</t>
  </si>
  <si>
    <t>Leporidae</t>
  </si>
  <si>
    <t>Apparently, no paper was ever published.</t>
  </si>
  <si>
    <t>Microbiotheria</t>
  </si>
  <si>
    <t>Microbiotheriidae</t>
  </si>
  <si>
    <t>Canis (Nyakatura &amp; Bininda-Emonds 2012)</t>
  </si>
  <si>
    <t>Elsner, R. and Ashwell-Erikson, S. 1982. Maximum oxygen consumption of exercising harbor seals. The Physiologist 25:279. Abstract.</t>
  </si>
  <si>
    <t>VPM</t>
  </si>
  <si>
    <t>CC_Cavia_cobaya</t>
  </si>
  <si>
    <t>HH_Hydrochaeris_hydrochaeris</t>
  </si>
  <si>
    <t>PC_Pedetes_capensis</t>
  </si>
  <si>
    <t>CA_Mesocricetus_auratus</t>
  </si>
  <si>
    <t>HD_Heteromys_desmarestianus</t>
  </si>
  <si>
    <t>LS_Liomys_salvini</t>
  </si>
  <si>
    <t>PP_Perognathus_parvus</t>
  </si>
  <si>
    <t>MG_Microdipodops_megacephalus</t>
  </si>
  <si>
    <t>DM_Dipodomys_merriami</t>
  </si>
  <si>
    <t>DO_Dipodomys_ordii</t>
  </si>
  <si>
    <t>TS_Tamias_striatus</t>
  </si>
  <si>
    <t>EM_Tamias_merriami</t>
  </si>
  <si>
    <t>TM_Tamias_minimus</t>
  </si>
  <si>
    <t>AN_Ammospermophilus_leucurus</t>
  </si>
  <si>
    <t>MD_Mus_domesticus</t>
  </si>
  <si>
    <t>MM_Mus_domesticus</t>
  </si>
  <si>
    <t>ME_Mustela_erminea</t>
  </si>
  <si>
    <t>MN_Mustela_nivalis</t>
  </si>
  <si>
    <t>CF_Canis_familiaris</t>
  </si>
  <si>
    <t>TW_Canis_lupus</t>
  </si>
  <si>
    <t>CL_Canis_latrans</t>
  </si>
  <si>
    <t>TF_Vulpes_vulpes</t>
  </si>
  <si>
    <t>PY_Panthera_leo</t>
  </si>
  <si>
    <t>HP_Helogale_pervula</t>
  </si>
  <si>
    <t>MB_Mungos_mungo</t>
  </si>
  <si>
    <t>GT_Genetta_tigrina</t>
  </si>
  <si>
    <t>EC_Equus_caballus</t>
  </si>
  <si>
    <t>SS_Sus_scrofa</t>
  </si>
  <si>
    <t>TT_Tursiops_truncatus</t>
  </si>
  <si>
    <t>TO_Taurotragus_oryx</t>
  </si>
  <si>
    <t>BI_Bos_indicus</t>
  </si>
  <si>
    <t>GG_Gazella_granti</t>
  </si>
  <si>
    <t>AA_Antilocapra_americanus</t>
  </si>
  <si>
    <t>MK_Madoqua_kirkii</t>
  </si>
  <si>
    <t>NM_Neotragus_moschatus</t>
  </si>
  <si>
    <t>KD_Kobus_defassa</t>
  </si>
  <si>
    <t>CT_Connochaetes_taurinus</t>
  </si>
  <si>
    <t>CH_Capra_hircus</t>
  </si>
  <si>
    <t>OA_Ovis_aries</t>
  </si>
  <si>
    <t>Hafner et al 2007</t>
  </si>
  <si>
    <t>TW</t>
  </si>
  <si>
    <t>AA</t>
  </si>
  <si>
    <t>MV</t>
  </si>
  <si>
    <t>HS</t>
  </si>
  <si>
    <t>ST</t>
  </si>
  <si>
    <t>Rattus</t>
  </si>
  <si>
    <t>norvegicus</t>
  </si>
  <si>
    <t>auratus</t>
  </si>
  <si>
    <t>Homo</t>
  </si>
  <si>
    <t>Mus</t>
  </si>
  <si>
    <t>Desert Pocket Mouse</t>
  </si>
  <si>
    <t>sapiens_European</t>
  </si>
  <si>
    <t>HS_Homo_sapiens_European</t>
  </si>
  <si>
    <t>known</t>
  </si>
  <si>
    <t>Merriam's Kangaroo Rat</t>
  </si>
  <si>
    <t>Dulzura Kangaroo Rat</t>
  </si>
  <si>
    <t>Spring Hare</t>
  </si>
  <si>
    <t>Gerbil</t>
  </si>
  <si>
    <t>Hopping Mice</t>
  </si>
  <si>
    <t>House Mouse (Wild Wisconsin)</t>
  </si>
  <si>
    <t>House Mouse (Outbred Hsd:ICR)</t>
  </si>
  <si>
    <t>Stripe-backed Mouse</t>
  </si>
  <si>
    <t>Pygmy Mice</t>
  </si>
  <si>
    <t>Deer Mouse</t>
  </si>
  <si>
    <t>Dawson, T.J., Mifsud, B., Raad, M.C. and Webster, K.N. 2004. Aerobic characteristics of red kangaroo skeletal muscles: is a high aerobic capacity matched by muscle mitochondrial and capillary morphology as in placental mammals? J. Exp. Biol. 207: 2811-2821.</t>
  </si>
  <si>
    <t>Seeherman, H.J., Taylor, C.R., Maloiy, G.M.O. and Armstrong, R.B. 1981. Design of the mammalian respiratory system. II. Measuring maximum aerobic capacity. Respir. Physiol. 44:11-23.</t>
  </si>
  <si>
    <t>MA_Microtus_arvalis</t>
  </si>
  <si>
    <t>MU_Meriones_unguiculatus</t>
  </si>
  <si>
    <t>NA_Notomys_alexis</t>
  </si>
  <si>
    <t>RR_Rattus_rattus</t>
  </si>
  <si>
    <t>MO_Microtus_oeconomus</t>
  </si>
  <si>
    <t>MR_Macropus_rufus</t>
  </si>
  <si>
    <t>DC_Dasyprocta _cristata</t>
  </si>
  <si>
    <t>Sadowska, E. 2009. Evolution of metabolic rate: heritability, genetic correlations and the effects of artificial selection in the bank vole (Clethrionomys glareolus). Ph.D. Thesis, Jagiellonian University.</t>
  </si>
  <si>
    <t>PH_Phyllostomus_hastatus</t>
  </si>
  <si>
    <t>MV_Mustela_vison</t>
  </si>
  <si>
    <t>Williams, T.M. 1983. Locomotion of the North American mink, a semi-aquatic mammal II: The effect of an elongate body on running energetics and gait patterns. J. Exp. Biol. 105: 283-295.</t>
  </si>
  <si>
    <t>Clade2</t>
  </si>
  <si>
    <t>Do comparison with MacMillen and Hinds 1992</t>
  </si>
  <si>
    <t>Young animals</t>
  </si>
  <si>
    <t>A9</t>
  </si>
  <si>
    <t>Weibel, E. R., C. R. Taylor, J. J. O'Neil, D. E. Leith, P. Gehr, H. Hoppeler, V. Langman, and R. V. Baudinette. 1983. Maximal oxygen consumption and pulmonary diffusing capacity: a direct comparison of physiologic and morphometric measurements in canids. Respir. Physiol. 54:173-188.</t>
  </si>
  <si>
    <t>Dog</t>
  </si>
  <si>
    <t>americanus</t>
  </si>
  <si>
    <t>Mustela</t>
  </si>
  <si>
    <t>striatus</t>
  </si>
  <si>
    <t>Tamias</t>
  </si>
  <si>
    <t>Peromyscus</t>
  </si>
  <si>
    <t>Hiernaux, J. and Ghesquiere, J. 1981. Statistical methods for studying the relationship between maximum aerobic power and body weight. Comparison between Twa and Oto of the lake Tumba area (Zaire). J. Hum. Evol. 10:627-631.</t>
  </si>
  <si>
    <t>BY</t>
  </si>
  <si>
    <t>beecheyi</t>
  </si>
  <si>
    <t>RR</t>
  </si>
  <si>
    <t>rattus</t>
  </si>
  <si>
    <t>Mustelidae</t>
  </si>
  <si>
    <t>Apodemus</t>
  </si>
  <si>
    <t>Baiomys</t>
  </si>
  <si>
    <t>taylori</t>
  </si>
  <si>
    <t>Bottlenose Dolphin</t>
  </si>
  <si>
    <t>Fox</t>
  </si>
  <si>
    <t>Spear-nosed Bat</t>
  </si>
  <si>
    <t>Human (Twa Tribe Zaire)</t>
  </si>
  <si>
    <t>Human (European)</t>
  </si>
  <si>
    <t>Human (Chinese)</t>
  </si>
  <si>
    <t>Guinea Pig</t>
  </si>
  <si>
    <t>Least Chipmunk</t>
  </si>
  <si>
    <t>Antelope Ground Squirrel</t>
  </si>
  <si>
    <t>California Ground Squirrel</t>
  </si>
  <si>
    <t>Golden-mantled Ground Squirrel</t>
  </si>
  <si>
    <t>Merriam's Chipmunk</t>
  </si>
  <si>
    <t>Great Basin Pocket Mouse</t>
  </si>
  <si>
    <t>San Diego Pocket Mouse</t>
  </si>
  <si>
    <t>Kangaroo Mouse</t>
  </si>
  <si>
    <t>Wunder, B.A. 1970. Comp. Biochem. Physiol. 33:821-836.</t>
  </si>
  <si>
    <t>Lutton, L.M. and Hudson, J.W. 1980. Comp. Biochem. Physiol. 76A:85-90.</t>
  </si>
  <si>
    <t>Chappell, M.A., Garland, T., Jr, Robertson, G.F. and Saltzman, W. 2007. J. Exp. Biol. 210: 4179-4197.</t>
  </si>
  <si>
    <t>White, C.R., Matthews, P.G.D. and Seymour, R.S. 2006. J. Exp. Biol. 209:2103-2113.</t>
  </si>
  <si>
    <t>Hoppeler, H., Luthi, P., Claassen, H., Weibel, E.R. and Howald, H. 1973. The ultrastructure of the normal human skeletal muscle: a morphometric analysis on untrained men, women, and well-trained orienteers. Pflugers Arch. 344, 217-232.</t>
  </si>
  <si>
    <t>Pasquis, P., Lacaisse, A. and Dejours, P. 1970. Maximal oxygen uptake in four species of small mammals. Respir. Physiol. 9:298-309.</t>
  </si>
  <si>
    <t>Segrem, N.P. and Hart, J.S. 1967. Oxygen supply and performance in Peromyscus: metabolic and circulatory responses to exercise. Canadian Journal of Physiology and Pharmacology. 45: 531-541.</t>
  </si>
  <si>
    <t>Wunder, B.A. 1970. Energetics of running activity in Merriam's chipmunk, Eutamias merriami. Comp. Biochem. Physiol. 33:821-836.</t>
  </si>
  <si>
    <t>Dawson, T.J., Mifsud, B., Raad, M.C. and Webster, K.N. 2004. J. Exp. Biol. 207: 2811-2821.</t>
  </si>
  <si>
    <t>Seeherman, H.J., Taylor, C.R., Maloiy, G.M.O. and Armstrong, R.B. 1981. Respir. Physiol. 44:11-23.</t>
  </si>
  <si>
    <t>Taylor, C.R., Maloiy, G.M.O., Weibel, E.R., Langman, V.A., Zamau, J.M.Z. Seeherman, H.J. and Heglund, N.C. 1980. Respir. Physiol. 44, 25-37.</t>
  </si>
  <si>
    <t>wild females, inst., Dohm et al., 1994</t>
  </si>
  <si>
    <t>RN_Rattus_norvegicus</t>
  </si>
  <si>
    <t>A9_Apodemus_agrarius</t>
  </si>
  <si>
    <t>AF_Apodemus_flavicollis</t>
  </si>
  <si>
    <t>Schaeffer, P.J., Hokanson, J.F., Wells, D.J. and Lindstedt, S.L. 2001. Am. J. Physiol. Regul. Integr. Comp. Physiol. 280: R42-R47</t>
  </si>
  <si>
    <t>Lutton, L.M. and Hudson, J.W. 1980. Running performance of the thirteen-lined ground squirrel, the eastern chipmunk, and the albino Norway rat. Comp. Biochem. Physiol. 76A:85-90.</t>
  </si>
  <si>
    <t xml:space="preserve">This study; Chappell, M.A., Bachman, G.C. and Odell, J.P. 1995. Repeatabilityof maximal aerobic performance in Belding's Ground Squirrels, Spermophilus beldingi. Functional Ecology. 9: 498-504. </t>
  </si>
  <si>
    <t>This study; Chappell et al. 1995</t>
  </si>
  <si>
    <t>Pronghorn</t>
  </si>
  <si>
    <t>Kayar, S.R., Hoppeler, H., Lindstedt, S.L., Claassen, H., Jones, J.H., Essen-Gustavsson, B. and C.R. Taylor. 1989. Pflugers Arch. 413:343-347.</t>
  </si>
  <si>
    <t>15.4 mya from Dipodomys</t>
  </si>
  <si>
    <t>SL_Callospermophilus_lateralis</t>
  </si>
  <si>
    <t>ST_Ictidomys_tridecemlineatus</t>
  </si>
  <si>
    <t>Ictidomys</t>
  </si>
  <si>
    <t>LC_Lemmiscus_curtatus</t>
  </si>
  <si>
    <t>P2_Peromyscus_maniculatus_rufinus</t>
  </si>
  <si>
    <t>P3_Peromyscus_maniculatus_sonoriensis</t>
  </si>
  <si>
    <t>Lion</t>
  </si>
  <si>
    <t>Schaeffer, P.J., Hokanson, J.F., Wells, D.J. and Lindstedt, S.L. 2001. Cold exposure increases running VO2max and cost of transport in goats. Am. J. Physiol. Regul. Integr. Comp. Physiol. 280: R42-R47</t>
  </si>
  <si>
    <t>Hoppeler, H., Luthi, P., Claassen, H., Weibel, E.R. and Howald, H. 1973. Pflugers Arch. 344:217-232.</t>
  </si>
  <si>
    <t>Lindstedt, S.L, Hokanson, J.F., Wells, D.J., Swain, S.D., Hoppeler, H. and Navarro. 1991. Nature 353: 748-750.</t>
  </si>
  <si>
    <t>Williams, T.M. 1983. J. Exp. Biol. 105:283-295.</t>
  </si>
  <si>
    <t xml:space="preserve">This study; Chappell, M.A., Bachman, G.C. and Odell, J.P. 1995. Functional Ecology 9:498-504. </t>
  </si>
  <si>
    <t>Canidae</t>
  </si>
  <si>
    <t>Felidae</t>
  </si>
  <si>
    <t>Panamint Kangaroo Rat</t>
  </si>
  <si>
    <t>Muridae</t>
  </si>
  <si>
    <t>Zebu cattle</t>
  </si>
  <si>
    <t>Bovidae</t>
  </si>
  <si>
    <t>Monito del Monte</t>
  </si>
  <si>
    <t>Domesticated Goat</t>
  </si>
  <si>
    <t>Eastern Chipmunk</t>
  </si>
  <si>
    <t>Pig</t>
  </si>
  <si>
    <t>Equidae</t>
  </si>
  <si>
    <t>Hominidae</t>
  </si>
  <si>
    <t>Antilocapridae</t>
  </si>
  <si>
    <t>Heteromyidae</t>
  </si>
  <si>
    <t>Segrem, N.P. and Hart, J.S. 1967. Can. J. Physiol. Pharmacol. 45: 531-541.</t>
  </si>
  <si>
    <t>Hiernaux, J. and Ghesquiere, J. 1981. J. Hum. Evol. 10:627-631.</t>
  </si>
  <si>
    <t xml:space="preserve">Thomas, S.P. and Suthers, R.A. 1972. J. Exp. Biol. 57:317-335. </t>
  </si>
  <si>
    <t>Gaustad, S.E., Rolim, N. and Wisloff, U. 2010. Eur. J. Cardiovasc. Prev. Rehabil. 17:83-88.</t>
  </si>
  <si>
    <t>Pasquis, P., Lacaisse, A. and Dejours, P. 1970. Respir. Physiol. 9:298-309.</t>
  </si>
  <si>
    <t xml:space="preserve">Thomas, S.P. and Suthers, R.A. 1972. The physiology and energetics of bat flight. J. Exp. Biol. 57: 317-335. </t>
  </si>
  <si>
    <t>Chappell, M.A., Garland, T., Jr, Robertson, G.F. and Saltzman, W. 2007. Relationships among running performance, aerobic physiology and organ mass in male Mongolian gerbils. J. Exp. Biol. 210: 4179-4197.</t>
  </si>
  <si>
    <t>Dohm, M.R., Richardson, C.S. and Garland, T. Jr. 1994. Exercise physiology of wild and random-bred laboratory house mice and their reciprocal hybrids. APS. 1098-1108.</t>
  </si>
  <si>
    <t>Kayar, S.R., Hoppeler, H., Lindstedt, S.L., Claassen, H., Jones, J.H., Essen-Gustavsson, B. and C.R. Taylor. 1989. Total muscle mitochondrial volume in relation to aerobic capacity of horses and steers.  Pflugers Arch. 413: 343-347.</t>
  </si>
  <si>
    <t>Kayar et al. 1989</t>
  </si>
  <si>
    <t>Gaustad, S.E., Rolim, N. and Wisloff, U. 2010. A valid and reproducible protocol for testing maximal oxygen uptake in rabbits. Eur. J. Cardiovasc. Prev. Rehabil. 17:83-88.</t>
  </si>
  <si>
    <t>Sadowska, E. 2009. Ph.D. Dissertation, Jagiellonian University.</t>
  </si>
  <si>
    <t>AL_Alopex_lagopus</t>
  </si>
  <si>
    <t>Arctic Fox</t>
  </si>
  <si>
    <t>Bicudo et al. 1996</t>
  </si>
  <si>
    <t xml:space="preserve">Sadowska 2009 (see also Sadowska et al. 2005) </t>
  </si>
  <si>
    <t>Williams 1983</t>
  </si>
  <si>
    <t>MassG</t>
  </si>
  <si>
    <t>VO2max</t>
  </si>
  <si>
    <t>Alopex</t>
  </si>
  <si>
    <t>lagopus</t>
  </si>
  <si>
    <t>AL</t>
  </si>
  <si>
    <t xml:space="preserve">Bicudo, J. E. P. W., K. E. Longworth, J. H. Jones, C. R. Taylor, and H. Hoppeler. 1996. Structural determinants of maximal O2 transport in muscles of exercising foxes. Respiration Physiology 103:243-251. </t>
  </si>
  <si>
    <t>MesquiteName</t>
  </si>
  <si>
    <t>CommonName</t>
  </si>
  <si>
    <t>Table S1. Data used for analyses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</si>
</sst>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0"/>
    <numFmt numFmtId="174" formatCode="&quot;Yes&quot;;&quot;Yes&quot;;&quot;No&quot;"/>
    <numFmt numFmtId="175" formatCode="&quot;True&quot;;&quot;True&quot;;&quot;False&quot;"/>
    <numFmt numFmtId="176" formatCode="&quot;On&quot;;&quot;On&quot;;&quot;Off&quot;"/>
    <numFmt numFmtId="177" formatCode="[$€-2]\ #,##0.00_);[Red]\([$€-2]\ #,##0.00\)"/>
    <numFmt numFmtId="178" formatCode="0.00;[Red]0.00"/>
  </numFmts>
  <fonts count="54">
    <font>
      <sz val="10"/>
      <name val="Arial"/>
      <family val="0"/>
    </font>
    <font>
      <sz val="8"/>
      <name val="Tahoma"/>
      <family val="0"/>
    </font>
    <font>
      <b/>
      <sz val="8"/>
      <name val="Tahoma"/>
      <family val="0"/>
    </font>
    <font>
      <sz val="8"/>
      <name val="Arial"/>
      <family val="0"/>
    </font>
    <font>
      <u val="single"/>
      <sz val="10"/>
      <color indexed="12"/>
      <name val="Arial"/>
      <family val="0"/>
    </font>
    <font>
      <u val="single"/>
      <sz val="10"/>
      <color indexed="36"/>
      <name val="Arial"/>
      <family val="0"/>
    </font>
    <font>
      <sz val="9"/>
      <name val="Geneva"/>
      <family val="0"/>
    </font>
    <font>
      <b/>
      <sz val="9"/>
      <name val="Geneva"/>
      <family val="0"/>
    </font>
    <font>
      <sz val="11"/>
      <name val="Times New Roman"/>
      <family val="0"/>
    </font>
    <font>
      <sz val="11"/>
      <color indexed="12"/>
      <name val="Times New Roman"/>
      <family val="0"/>
    </font>
    <font>
      <i/>
      <sz val="11"/>
      <color indexed="12"/>
      <name val="Times New Roman"/>
      <family val="0"/>
    </font>
    <font>
      <b/>
      <sz val="11"/>
      <color indexed="12"/>
      <name val="Times New Roman"/>
      <family val="0"/>
    </font>
    <font>
      <sz val="11"/>
      <color indexed="17"/>
      <name val="Times New Roman"/>
      <family val="0"/>
    </font>
    <font>
      <sz val="11"/>
      <color indexed="10"/>
      <name val="Times New Roman"/>
      <family val="0"/>
    </font>
    <font>
      <i/>
      <sz val="11"/>
      <color indexed="10"/>
      <name val="Times New Roman"/>
      <family val="0"/>
    </font>
    <font>
      <b/>
      <sz val="11"/>
      <color indexed="10"/>
      <name val="Times New Roman"/>
      <family val="0"/>
    </font>
    <font>
      <i/>
      <sz val="11"/>
      <color indexed="17"/>
      <name val="Times New Roman"/>
      <family val="0"/>
    </font>
    <font>
      <u val="single"/>
      <sz val="11"/>
      <color indexed="17"/>
      <name val="Times New Roman"/>
      <family val="0"/>
    </font>
    <font>
      <sz val="11"/>
      <color indexed="14"/>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0">
    <xf numFmtId="0" fontId="0" fillId="0" borderId="0" xfId="0" applyAlignment="1">
      <alignment/>
    </xf>
    <xf numFmtId="0" fontId="8" fillId="0" borderId="0" xfId="0" applyFont="1" applyFill="1" applyBorder="1" applyAlignment="1">
      <alignment horizontal="center"/>
    </xf>
    <xf numFmtId="0" fontId="8" fillId="0" borderId="0" xfId="0" applyFont="1" applyFill="1" applyBorder="1" applyAlignment="1">
      <alignment/>
    </xf>
    <xf numFmtId="0" fontId="8" fillId="0" borderId="0" xfId="0" applyFont="1" applyAlignment="1">
      <alignment horizontal="center"/>
    </xf>
    <xf numFmtId="0" fontId="8" fillId="0" borderId="0" xfId="0" applyFont="1" applyBorder="1" applyAlignment="1">
      <alignment/>
    </xf>
    <xf numFmtId="1" fontId="8" fillId="0" borderId="0" xfId="0" applyNumberFormat="1" applyFont="1" applyFill="1" applyBorder="1" applyAlignment="1">
      <alignment/>
    </xf>
    <xf numFmtId="1" fontId="8" fillId="0" borderId="0" xfId="0" applyNumberFormat="1" applyFont="1" applyFill="1" applyBorder="1" applyAlignment="1">
      <alignment horizontal="centerContinuous"/>
    </xf>
    <xf numFmtId="0" fontId="8" fillId="0" borderId="0" xfId="0" applyFont="1" applyFill="1" applyBorder="1" applyAlignment="1">
      <alignment horizontal="centerContinuous"/>
    </xf>
    <xf numFmtId="4" fontId="8" fillId="0" borderId="0" xfId="0" applyNumberFormat="1" applyFont="1" applyFill="1" applyBorder="1" applyAlignment="1">
      <alignment/>
    </xf>
    <xf numFmtId="2" fontId="8" fillId="0" borderId="0" xfId="0" applyNumberFormat="1" applyFont="1" applyFill="1" applyBorder="1" applyAlignment="1">
      <alignment/>
    </xf>
    <xf numFmtId="0" fontId="8" fillId="0" borderId="0" xfId="53" applyFont="1" applyBorder="1" applyAlignment="1" applyProtection="1">
      <alignment/>
      <protection/>
    </xf>
    <xf numFmtId="0" fontId="8" fillId="0" borderId="0" xfId="0" applyFont="1" applyFill="1" applyBorder="1" applyAlignment="1">
      <alignment horizontal="left"/>
    </xf>
    <xf numFmtId="0" fontId="9" fillId="0" borderId="0" xfId="0" applyFont="1" applyFill="1" applyBorder="1" applyAlignment="1">
      <alignment/>
    </xf>
    <xf numFmtId="0" fontId="9" fillId="0" borderId="0" xfId="0" applyFont="1" applyAlignment="1">
      <alignment horizontal="center"/>
    </xf>
    <xf numFmtId="0" fontId="9" fillId="0" borderId="0" xfId="0" applyFont="1" applyBorder="1" applyAlignment="1">
      <alignment/>
    </xf>
    <xf numFmtId="1" fontId="9" fillId="0" borderId="0" xfId="0" applyNumberFormat="1" applyFont="1" applyFill="1" applyBorder="1" applyAlignment="1">
      <alignment/>
    </xf>
    <xf numFmtId="1" fontId="9" fillId="0" borderId="0" xfId="0" applyNumberFormat="1" applyFont="1" applyFill="1" applyBorder="1" applyAlignment="1">
      <alignment horizontal="centerContinuous"/>
    </xf>
    <xf numFmtId="0" fontId="9" fillId="0" borderId="0" xfId="0" applyFont="1" applyFill="1" applyBorder="1" applyAlignment="1">
      <alignment horizontal="centerContinuous"/>
    </xf>
    <xf numFmtId="4" fontId="9" fillId="0" borderId="0" xfId="0" applyNumberFormat="1" applyFont="1" applyFill="1" applyBorder="1" applyAlignment="1">
      <alignment/>
    </xf>
    <xf numFmtId="2" fontId="9" fillId="0" borderId="0" xfId="0" applyNumberFormat="1" applyFont="1" applyFill="1" applyBorder="1" applyAlignment="1">
      <alignment/>
    </xf>
    <xf numFmtId="0" fontId="9" fillId="0" borderId="0" xfId="0" applyFont="1" applyFill="1" applyBorder="1" applyAlignment="1">
      <alignment horizontal="center"/>
    </xf>
    <xf numFmtId="1" fontId="9" fillId="0" borderId="0" xfId="0" applyNumberFormat="1" applyFont="1" applyBorder="1" applyAlignment="1">
      <alignment/>
    </xf>
    <xf numFmtId="4" fontId="9" fillId="0" borderId="0" xfId="0" applyNumberFormat="1" applyFont="1" applyBorder="1" applyAlignment="1">
      <alignment/>
    </xf>
    <xf numFmtId="2" fontId="9" fillId="0" borderId="0" xfId="0" applyNumberFormat="1" applyFont="1" applyBorder="1" applyAlignment="1">
      <alignment/>
    </xf>
    <xf numFmtId="0" fontId="9" fillId="0" borderId="0" xfId="0" applyFont="1" applyBorder="1" applyAlignment="1">
      <alignment horizontal="center"/>
    </xf>
    <xf numFmtId="0" fontId="8" fillId="0" borderId="0" xfId="0" applyFont="1" applyBorder="1" applyAlignment="1">
      <alignment horizontal="centerContinuous"/>
    </xf>
    <xf numFmtId="1" fontId="8" fillId="0" borderId="0" xfId="0" applyNumberFormat="1" applyFont="1" applyBorder="1" applyAlignment="1">
      <alignment/>
    </xf>
    <xf numFmtId="4" fontId="8" fillId="0" borderId="0" xfId="0" applyNumberFormat="1" applyFont="1" applyBorder="1" applyAlignment="1">
      <alignment/>
    </xf>
    <xf numFmtId="0" fontId="8" fillId="0" borderId="0" xfId="0" applyFont="1" applyBorder="1" applyAlignment="1">
      <alignment horizontal="center"/>
    </xf>
    <xf numFmtId="0" fontId="12" fillId="0" borderId="0" xfId="0" applyFont="1" applyFill="1" applyBorder="1" applyAlignment="1">
      <alignment/>
    </xf>
    <xf numFmtId="0" fontId="12" fillId="0" borderId="0" xfId="0" applyFont="1" applyAlignment="1">
      <alignment horizontal="center"/>
    </xf>
    <xf numFmtId="0" fontId="12" fillId="0" borderId="0" xfId="0" applyFont="1" applyBorder="1" applyAlignment="1">
      <alignment/>
    </xf>
    <xf numFmtId="1" fontId="12" fillId="0" borderId="0" xfId="0" applyNumberFormat="1" applyFont="1" applyFill="1" applyBorder="1" applyAlignment="1">
      <alignment/>
    </xf>
    <xf numFmtId="1" fontId="12" fillId="0" borderId="0" xfId="0" applyNumberFormat="1" applyFont="1" applyFill="1" applyBorder="1" applyAlignment="1">
      <alignment horizontal="centerContinuous"/>
    </xf>
    <xf numFmtId="0" fontId="12" fillId="0" borderId="0" xfId="0" applyFont="1" applyFill="1" applyBorder="1" applyAlignment="1">
      <alignment horizontal="centerContinuous"/>
    </xf>
    <xf numFmtId="4" fontId="12" fillId="0" borderId="0" xfId="0" applyNumberFormat="1" applyFont="1" applyFill="1" applyBorder="1" applyAlignment="1">
      <alignment/>
    </xf>
    <xf numFmtId="2" fontId="12" fillId="0" borderId="0" xfId="0" applyNumberFormat="1" applyFont="1" applyFill="1" applyBorder="1" applyAlignment="1">
      <alignment/>
    </xf>
    <xf numFmtId="0" fontId="12" fillId="0" borderId="0" xfId="0" applyFont="1" applyFill="1" applyBorder="1" applyAlignment="1">
      <alignment horizontal="center"/>
    </xf>
    <xf numFmtId="0" fontId="12" fillId="0" borderId="0" xfId="0" applyFont="1" applyFill="1" applyBorder="1" applyAlignment="1">
      <alignment horizontal="left"/>
    </xf>
    <xf numFmtId="0" fontId="13" fillId="0" borderId="0" xfId="0" applyFont="1" applyFill="1" applyBorder="1" applyAlignment="1">
      <alignment/>
    </xf>
    <xf numFmtId="0" fontId="13" fillId="0" borderId="0" xfId="0" applyFont="1" applyAlignment="1">
      <alignment horizontal="center"/>
    </xf>
    <xf numFmtId="0" fontId="13" fillId="0" borderId="0" xfId="0" applyFont="1" applyBorder="1" applyAlignment="1">
      <alignment/>
    </xf>
    <xf numFmtId="1" fontId="13" fillId="0" borderId="0" xfId="0" applyNumberFormat="1" applyFont="1" applyFill="1" applyBorder="1" applyAlignment="1">
      <alignment/>
    </xf>
    <xf numFmtId="1" fontId="13" fillId="0" borderId="0" xfId="0" applyNumberFormat="1" applyFont="1" applyFill="1" applyBorder="1" applyAlignment="1">
      <alignment horizontal="centerContinuous"/>
    </xf>
    <xf numFmtId="0" fontId="13" fillId="0" borderId="0" xfId="0" applyFont="1" applyFill="1" applyBorder="1" applyAlignment="1">
      <alignment horizontal="centerContinuous"/>
    </xf>
    <xf numFmtId="4" fontId="13" fillId="0" borderId="0" xfId="0" applyNumberFormat="1" applyFont="1" applyFill="1" applyBorder="1" applyAlignment="1">
      <alignment/>
    </xf>
    <xf numFmtId="2" fontId="13" fillId="0" borderId="0" xfId="0" applyNumberFormat="1" applyFont="1" applyFill="1" applyBorder="1" applyAlignment="1">
      <alignment/>
    </xf>
    <xf numFmtId="0" fontId="13" fillId="0" borderId="0" xfId="0" applyFont="1" applyFill="1" applyBorder="1" applyAlignment="1">
      <alignment horizontal="center"/>
    </xf>
    <xf numFmtId="0" fontId="13" fillId="0" borderId="0" xfId="0" applyFont="1" applyFill="1" applyAlignment="1">
      <alignment horizontal="left"/>
    </xf>
    <xf numFmtId="0" fontId="13" fillId="0" borderId="0" xfId="0" applyFont="1" applyFill="1" applyBorder="1" applyAlignment="1">
      <alignment horizontal="left"/>
    </xf>
    <xf numFmtId="0" fontId="13" fillId="0" borderId="0" xfId="0" applyFont="1" applyBorder="1" applyAlignment="1">
      <alignment horizontal="center"/>
    </xf>
    <xf numFmtId="1" fontId="13" fillId="0" borderId="0" xfId="0" applyNumberFormat="1" applyFont="1" applyBorder="1" applyAlignment="1">
      <alignment/>
    </xf>
    <xf numFmtId="4" fontId="13" fillId="0" borderId="0" xfId="0" applyNumberFormat="1" applyFont="1" applyBorder="1" applyAlignment="1">
      <alignment/>
    </xf>
    <xf numFmtId="2" fontId="13" fillId="0" borderId="0" xfId="0" applyNumberFormat="1" applyFont="1" applyBorder="1" applyAlignment="1">
      <alignment/>
    </xf>
    <xf numFmtId="0" fontId="13" fillId="0" borderId="0" xfId="53" applyFont="1" applyBorder="1" applyAlignment="1" applyProtection="1">
      <alignment/>
      <protection/>
    </xf>
    <xf numFmtId="0" fontId="12" fillId="0" borderId="0" xfId="0" applyFont="1" applyFill="1" applyAlignment="1">
      <alignment/>
    </xf>
    <xf numFmtId="2" fontId="8" fillId="0" borderId="0" xfId="0" applyNumberFormat="1" applyFont="1" applyBorder="1" applyAlignment="1">
      <alignment/>
    </xf>
    <xf numFmtId="0" fontId="8" fillId="0" borderId="0" xfId="0" applyFont="1" applyFill="1" applyAlignment="1">
      <alignment horizontal="left"/>
    </xf>
    <xf numFmtId="0" fontId="8" fillId="0" borderId="0" xfId="53" applyFont="1" applyFill="1" applyBorder="1" applyAlignment="1" applyProtection="1">
      <alignment/>
      <protection/>
    </xf>
    <xf numFmtId="0" fontId="8" fillId="0" borderId="0" xfId="0" applyFont="1" applyFill="1" applyBorder="1" applyAlignment="1">
      <alignment/>
    </xf>
    <xf numFmtId="0" fontId="8" fillId="0" borderId="0" xfId="0" applyFont="1" applyBorder="1" applyAlignment="1">
      <alignment/>
    </xf>
    <xf numFmtId="4" fontId="12" fillId="0" borderId="0" xfId="0" applyNumberFormat="1" applyFont="1" applyBorder="1" applyAlignment="1">
      <alignment/>
    </xf>
    <xf numFmtId="2" fontId="12" fillId="0" borderId="0" xfId="0" applyNumberFormat="1" applyFont="1" applyBorder="1" applyAlignment="1">
      <alignment/>
    </xf>
    <xf numFmtId="1" fontId="12" fillId="0" borderId="0" xfId="0" applyNumberFormat="1" applyFont="1" applyBorder="1" applyAlignment="1">
      <alignment/>
    </xf>
    <xf numFmtId="0" fontId="12" fillId="0" borderId="0" xfId="0" applyFont="1" applyBorder="1" applyAlignment="1">
      <alignment horizontal="center"/>
    </xf>
    <xf numFmtId="0" fontId="9" fillId="0" borderId="0" xfId="53" applyFont="1" applyBorder="1" applyAlignment="1" applyProtection="1">
      <alignment/>
      <protection/>
    </xf>
    <xf numFmtId="0" fontId="9" fillId="0" borderId="0" xfId="0" applyFont="1" applyFill="1" applyAlignment="1">
      <alignment horizontal="left"/>
    </xf>
    <xf numFmtId="0" fontId="9" fillId="0" borderId="0" xfId="0" applyFont="1" applyBorder="1" applyAlignment="1">
      <alignment horizontal="centerContinuous"/>
    </xf>
    <xf numFmtId="0" fontId="9" fillId="0" borderId="0" xfId="0" applyFont="1" applyAlignment="1">
      <alignment horizontal="left"/>
    </xf>
    <xf numFmtId="0" fontId="9" fillId="0" borderId="0" xfId="0" applyFont="1" applyFill="1" applyBorder="1" applyAlignment="1">
      <alignment horizontal="left"/>
    </xf>
    <xf numFmtId="0" fontId="9" fillId="0" borderId="0" xfId="0" applyFont="1" applyBorder="1" applyAlignment="1">
      <alignment horizontal="left"/>
    </xf>
    <xf numFmtId="1" fontId="8" fillId="0" borderId="0" xfId="0" applyNumberFormat="1" applyFont="1" applyBorder="1" applyAlignment="1">
      <alignment horizontal="centerContinuous"/>
    </xf>
    <xf numFmtId="0" fontId="13" fillId="0" borderId="0" xfId="0" applyFont="1" applyBorder="1" applyAlignment="1">
      <alignment horizontal="centerContinuous"/>
    </xf>
    <xf numFmtId="4"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1" fontId="8" fillId="0" borderId="1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0" fontId="8" fillId="0" borderId="0" xfId="0" applyFont="1" applyFill="1" applyBorder="1" applyAlignment="1">
      <alignment horizontal="center" vertical="center"/>
    </xf>
    <xf numFmtId="4" fontId="8" fillId="0" borderId="10" xfId="0" applyNumberFormat="1" applyFont="1" applyFill="1" applyBorder="1" applyAlignment="1">
      <alignment horizontal="center" vertical="center" wrapText="1"/>
    </xf>
    <xf numFmtId="0" fontId="18" fillId="0" borderId="0" xfId="0" applyFont="1" applyBorder="1" applyAlignment="1">
      <alignment/>
    </xf>
    <xf numFmtId="0" fontId="18" fillId="0" borderId="0" xfId="0" applyFont="1" applyBorder="1" applyAlignment="1">
      <alignment horizontal="center"/>
    </xf>
    <xf numFmtId="1" fontId="18" fillId="0" borderId="0" xfId="0" applyNumberFormat="1" applyFont="1" applyBorder="1" applyAlignment="1">
      <alignment/>
    </xf>
    <xf numFmtId="1" fontId="18" fillId="0" borderId="0" xfId="0" applyNumberFormat="1" applyFont="1" applyBorder="1" applyAlignment="1">
      <alignment horizontal="center"/>
    </xf>
    <xf numFmtId="0" fontId="18" fillId="0" borderId="0" xfId="0" applyFont="1" applyBorder="1" applyAlignment="1">
      <alignment horizontal="centerContinuous"/>
    </xf>
    <xf numFmtId="1" fontId="18" fillId="0" borderId="0" xfId="0" applyNumberFormat="1" applyFont="1" applyFill="1" applyBorder="1" applyAlignment="1">
      <alignment/>
    </xf>
    <xf numFmtId="4" fontId="18" fillId="0" borderId="0" xfId="0" applyNumberFormat="1" applyFont="1" applyBorder="1" applyAlignment="1">
      <alignment/>
    </xf>
    <xf numFmtId="2" fontId="18" fillId="0" borderId="0" xfId="0" applyNumberFormat="1" applyFont="1" applyBorder="1" applyAlignment="1">
      <alignment/>
    </xf>
    <xf numFmtId="0" fontId="18" fillId="0" borderId="0" xfId="0" applyFont="1" applyFill="1" applyBorder="1" applyAlignment="1">
      <alignment/>
    </xf>
    <xf numFmtId="0" fontId="18" fillId="0" borderId="0" xfId="0" applyFont="1" applyAlignment="1">
      <alignment/>
    </xf>
    <xf numFmtId="0" fontId="8"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n.wikipedia.org/wiki/Vulpes" TargetMode="External" /><Relationship Id="rId2" Type="http://schemas.openxmlformats.org/officeDocument/2006/relationships/hyperlink" Target="http://animaldiversity.ummz.umich.edu/site/accounts/information/Phyllostomidae.html" TargetMode="External" /><Relationship Id="rId3" Type="http://schemas.openxmlformats.org/officeDocument/2006/relationships/hyperlink" Target="http://animaldiversity.ummz.umich.edu/site/accounts/information/Pedetidae.html" TargetMode="External" /><Relationship Id="rId4" Type="http://schemas.openxmlformats.org/officeDocument/2006/relationships/hyperlink" Target="http://animaldiversity.ummz.umich.edu/site/accounts/information/Potoroidae.html" TargetMode="External" /><Relationship Id="rId5" Type="http://schemas.openxmlformats.org/officeDocument/2006/relationships/hyperlink" Target="http://zipcodezoo.com/Animals/E/%5CKey%5CSciuridae_Family.asp" TargetMode="External" /><Relationship Id="rId6" Type="http://schemas.openxmlformats.org/officeDocument/2006/relationships/hyperlink" Target="http://en.wikipedia.org/wiki/Canidae" TargetMode="External" /><Relationship Id="rId7" Type="http://schemas.openxmlformats.org/officeDocument/2006/relationships/comments" Target="../comments1.xml" /><Relationship Id="rId8"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W80"/>
  <sheetViews>
    <sheetView tabSelected="1" workbookViewId="0" topLeftCell="A1">
      <pane ySplit="2" topLeftCell="BM3" activePane="bottomLeft" state="frozen"/>
      <selection pane="topLeft" activeCell="A79" sqref="A79:IV226"/>
      <selection pane="bottomLeft" activeCell="G7" sqref="G7"/>
    </sheetView>
  </sheetViews>
  <sheetFormatPr defaultColWidth="9.140625" defaultRowHeight="12.75"/>
  <cols>
    <col min="1" max="1" width="7.7109375" style="4" customWidth="1"/>
    <col min="2" max="2" width="9.421875" style="28" customWidth="1"/>
    <col min="3" max="3" width="3.8515625" style="4" hidden="1" customWidth="1"/>
    <col min="4" max="4" width="17.28125" style="4" hidden="1" customWidth="1"/>
    <col min="5" max="5" width="4.8515625" style="4" hidden="1" customWidth="1"/>
    <col min="6" max="6" width="14.421875" style="4" hidden="1" customWidth="1"/>
    <col min="7" max="7" width="41.00390625" style="4" customWidth="1"/>
    <col min="8" max="8" width="31.00390625" style="4" customWidth="1"/>
    <col min="9" max="9" width="13.140625" style="4" hidden="1" customWidth="1"/>
    <col min="10" max="11" width="14.421875" style="4" hidden="1" customWidth="1"/>
    <col min="12" max="12" width="7.140625" style="4" hidden="1" customWidth="1"/>
    <col min="13" max="13" width="8.7109375" style="4" hidden="1" customWidth="1"/>
    <col min="14" max="14" width="7.140625" style="4" hidden="1" customWidth="1"/>
    <col min="15" max="15" width="7.28125" style="4" hidden="1" customWidth="1"/>
    <col min="16" max="16" width="6.28125" style="26" hidden="1" customWidth="1"/>
    <col min="17" max="17" width="6.28125" style="71" customWidth="1"/>
    <col min="18" max="18" width="5.8515625" style="72" hidden="1" customWidth="1"/>
    <col min="19" max="19" width="4.8515625" style="25" customWidth="1"/>
    <col min="20" max="20" width="5.8515625" style="26" hidden="1" customWidth="1"/>
    <col min="21" max="21" width="4.7109375" style="5" hidden="1" customWidth="1"/>
    <col min="22" max="22" width="11.00390625" style="27" customWidth="1"/>
    <col min="23" max="23" width="10.421875" style="56" hidden="1" customWidth="1"/>
    <col min="24" max="24" width="16.7109375" style="27" customWidth="1"/>
    <col min="25" max="25" width="11.140625" style="56" hidden="1" customWidth="1"/>
    <col min="26" max="27" width="8.7109375" style="56" hidden="1" customWidth="1"/>
    <col min="28" max="28" width="7.8515625" style="26" hidden="1" customWidth="1"/>
    <col min="29" max="29" width="9.8515625" style="26" hidden="1" customWidth="1"/>
    <col min="30" max="30" width="8.28125" style="26" hidden="1" customWidth="1"/>
    <col min="31" max="31" width="6.421875" style="4" hidden="1" customWidth="1"/>
    <col min="32" max="32" width="8.140625" style="4" hidden="1" customWidth="1"/>
    <col min="33" max="33" width="7.140625" style="26" hidden="1" customWidth="1"/>
    <col min="34" max="34" width="5.140625" style="4" hidden="1" customWidth="1"/>
    <col min="35" max="35" width="4.421875" style="4" hidden="1" customWidth="1"/>
    <col min="36" max="36" width="5.140625" style="4" hidden="1" customWidth="1"/>
    <col min="37" max="37" width="4.421875" style="4" hidden="1" customWidth="1"/>
    <col min="38" max="38" width="5.421875" style="4" hidden="1" customWidth="1"/>
    <col min="39" max="39" width="3.7109375" style="4" hidden="1" customWidth="1"/>
    <col min="40" max="40" width="4.00390625" style="4" hidden="1" customWidth="1"/>
    <col min="41" max="41" width="5.8515625" style="28" customWidth="1"/>
    <col min="42" max="42" width="11.140625" style="4" hidden="1" customWidth="1"/>
    <col min="43" max="43" width="14.00390625" style="4" hidden="1" customWidth="1"/>
    <col min="44" max="44" width="213.421875" style="2" hidden="1" customWidth="1"/>
    <col min="45" max="45" width="137.28125" style="2" hidden="1" customWidth="1"/>
    <col min="46" max="46" width="41.421875" style="4" customWidth="1"/>
    <col min="47" max="47" width="0" style="4" hidden="1" customWidth="1"/>
    <col min="48" max="48" width="44.140625" style="4" hidden="1" customWidth="1"/>
    <col min="49" max="49" width="0" style="4" hidden="1" customWidth="1"/>
    <col min="50" max="16384" width="9.140625" style="2" customWidth="1"/>
  </cols>
  <sheetData>
    <row r="1" spans="1:7" ht="15">
      <c r="A1" s="89" t="s">
        <v>582</v>
      </c>
      <c r="B1" s="89"/>
      <c r="C1" s="89"/>
      <c r="D1" s="89"/>
      <c r="E1" s="89"/>
      <c r="F1" s="89"/>
      <c r="G1" s="89"/>
    </row>
    <row r="2" spans="1:49" s="77" customFormat="1" ht="15">
      <c r="A2" s="74" t="s">
        <v>186</v>
      </c>
      <c r="B2" s="74" t="s">
        <v>82</v>
      </c>
      <c r="C2" s="74" t="s">
        <v>12</v>
      </c>
      <c r="D2" s="74" t="s">
        <v>184</v>
      </c>
      <c r="E2" s="74" t="s">
        <v>14</v>
      </c>
      <c r="F2" s="74" t="s">
        <v>185</v>
      </c>
      <c r="G2" s="74" t="s">
        <v>580</v>
      </c>
      <c r="H2" s="74" t="s">
        <v>581</v>
      </c>
      <c r="I2" s="74" t="s">
        <v>160</v>
      </c>
      <c r="J2" s="74" t="s">
        <v>161</v>
      </c>
      <c r="K2" s="74" t="s">
        <v>120</v>
      </c>
      <c r="L2" s="74" t="s">
        <v>121</v>
      </c>
      <c r="M2" s="74" t="s">
        <v>176</v>
      </c>
      <c r="N2" s="74" t="s">
        <v>177</v>
      </c>
      <c r="O2" s="74" t="s">
        <v>192</v>
      </c>
      <c r="P2" s="75" t="s">
        <v>158</v>
      </c>
      <c r="Q2" s="75" t="s">
        <v>474</v>
      </c>
      <c r="R2" s="74" t="s">
        <v>126</v>
      </c>
      <c r="S2" s="74" t="s">
        <v>244</v>
      </c>
      <c r="T2" s="75" t="s">
        <v>208</v>
      </c>
      <c r="U2" s="75" t="s">
        <v>322</v>
      </c>
      <c r="V2" s="73" t="s">
        <v>574</v>
      </c>
      <c r="W2" s="76" t="s">
        <v>63</v>
      </c>
      <c r="X2" s="78" t="s">
        <v>575</v>
      </c>
      <c r="Y2" s="76" t="s">
        <v>64</v>
      </c>
      <c r="Z2" s="76" t="s">
        <v>396</v>
      </c>
      <c r="AA2" s="76" t="s">
        <v>119</v>
      </c>
      <c r="AB2" s="76" t="s">
        <v>163</v>
      </c>
      <c r="AC2" s="75" t="s">
        <v>183</v>
      </c>
      <c r="AD2" s="75" t="s">
        <v>164</v>
      </c>
      <c r="AE2" s="74" t="s">
        <v>165</v>
      </c>
      <c r="AF2" s="74" t="s">
        <v>196</v>
      </c>
      <c r="AG2" s="75" t="s">
        <v>199</v>
      </c>
      <c r="AH2" s="75" t="s">
        <v>198</v>
      </c>
      <c r="AI2" s="74" t="s">
        <v>197</v>
      </c>
      <c r="AJ2" s="74" t="s">
        <v>200</v>
      </c>
      <c r="AK2" s="75" t="s">
        <v>182</v>
      </c>
      <c r="AL2" s="74" t="s">
        <v>201</v>
      </c>
      <c r="AM2" s="74" t="s">
        <v>202</v>
      </c>
      <c r="AN2" s="74" t="s">
        <v>195</v>
      </c>
      <c r="AO2" s="74" t="s">
        <v>159</v>
      </c>
      <c r="AP2" s="74" t="s">
        <v>162</v>
      </c>
      <c r="AQ2" s="74" t="s">
        <v>56</v>
      </c>
      <c r="AR2" s="74" t="s">
        <v>90</v>
      </c>
      <c r="AS2" s="74" t="s">
        <v>67</v>
      </c>
      <c r="AT2" s="74" t="s">
        <v>39</v>
      </c>
      <c r="AU2" s="77" t="s">
        <v>62</v>
      </c>
      <c r="AV2" s="77" t="s">
        <v>193</v>
      </c>
      <c r="AW2" s="77" t="s">
        <v>194</v>
      </c>
    </row>
    <row r="3" spans="1:49" ht="15">
      <c r="A3" s="2" t="s">
        <v>348</v>
      </c>
      <c r="B3" s="3">
        <v>1</v>
      </c>
      <c r="C3" s="2" t="s">
        <v>13</v>
      </c>
      <c r="D3" s="2" t="s">
        <v>349</v>
      </c>
      <c r="E3" s="2" t="s">
        <v>13</v>
      </c>
      <c r="F3" s="2" t="s">
        <v>350</v>
      </c>
      <c r="G3" s="4" t="s">
        <v>351</v>
      </c>
      <c r="H3" s="2" t="s">
        <v>549</v>
      </c>
      <c r="I3" s="2" t="s">
        <v>392</v>
      </c>
      <c r="J3" s="2" t="s">
        <v>393</v>
      </c>
      <c r="K3" s="2" t="s">
        <v>349</v>
      </c>
      <c r="L3" s="2">
        <v>1</v>
      </c>
      <c r="M3" s="2"/>
      <c r="N3" s="2"/>
      <c r="O3" s="2">
        <v>1</v>
      </c>
      <c r="P3" s="5">
        <v>14</v>
      </c>
      <c r="Q3" s="6">
        <v>12</v>
      </c>
      <c r="R3" s="7">
        <v>1</v>
      </c>
      <c r="S3" s="7">
        <v>4</v>
      </c>
      <c r="T3" s="5"/>
      <c r="U3" s="5">
        <v>14</v>
      </c>
      <c r="V3" s="8">
        <v>24.58</v>
      </c>
      <c r="W3" s="9"/>
      <c r="X3" s="8">
        <v>294.26</v>
      </c>
      <c r="Y3" s="9"/>
      <c r="Z3" s="9">
        <f aca="true" t="shared" si="0" ref="Z3:Z34">X3/V3</f>
        <v>11.971521562245728</v>
      </c>
      <c r="AA3" s="9">
        <f aca="true" t="shared" si="1" ref="AA3:AA34">X3/((V3^0.872))</f>
        <v>18.036149751775216</v>
      </c>
      <c r="AB3" s="9"/>
      <c r="AC3" s="5"/>
      <c r="AD3" s="5">
        <v>0</v>
      </c>
      <c r="AE3" s="2">
        <v>-9</v>
      </c>
      <c r="AF3" s="2">
        <v>-9</v>
      </c>
      <c r="AG3" s="5"/>
      <c r="AH3" s="5"/>
      <c r="AI3" s="5">
        <v>2</v>
      </c>
      <c r="AJ3" s="2"/>
      <c r="AK3" s="5"/>
      <c r="AL3" s="2"/>
      <c r="AM3" s="2"/>
      <c r="AN3" s="2"/>
      <c r="AO3" s="1">
        <v>1</v>
      </c>
      <c r="AP3" s="2"/>
      <c r="AQ3" s="2"/>
      <c r="AR3" s="2" t="s">
        <v>40</v>
      </c>
      <c r="AS3" s="2" t="s">
        <v>40</v>
      </c>
      <c r="AT3" s="2" t="s">
        <v>40</v>
      </c>
      <c r="AU3" s="2"/>
      <c r="AV3" s="2"/>
      <c r="AW3" s="2"/>
    </row>
    <row r="4" spans="1:49" ht="15">
      <c r="A4" s="2" t="s">
        <v>26</v>
      </c>
      <c r="B4" s="3">
        <v>2</v>
      </c>
      <c r="C4" s="2" t="s">
        <v>13</v>
      </c>
      <c r="D4" s="2" t="s">
        <v>284</v>
      </c>
      <c r="E4" s="2" t="s">
        <v>13</v>
      </c>
      <c r="F4" s="2" t="s">
        <v>285</v>
      </c>
      <c r="G4" s="4" t="s">
        <v>468</v>
      </c>
      <c r="H4" s="2" t="s">
        <v>286</v>
      </c>
      <c r="I4" s="2" t="s">
        <v>9</v>
      </c>
      <c r="J4" s="2" t="s">
        <v>255</v>
      </c>
      <c r="K4" s="2" t="s">
        <v>284</v>
      </c>
      <c r="L4" s="2">
        <v>1</v>
      </c>
      <c r="M4" s="2"/>
      <c r="N4" s="2"/>
      <c r="O4" s="2">
        <v>1</v>
      </c>
      <c r="P4" s="5">
        <v>14</v>
      </c>
      <c r="Q4" s="6">
        <v>12</v>
      </c>
      <c r="R4" s="7">
        <v>1</v>
      </c>
      <c r="S4" s="7">
        <v>2</v>
      </c>
      <c r="T4" s="5"/>
      <c r="U4" s="5">
        <v>1</v>
      </c>
      <c r="V4" s="8">
        <v>28500</v>
      </c>
      <c r="W4" s="9"/>
      <c r="X4" s="8">
        <v>304380</v>
      </c>
      <c r="Y4" s="9"/>
      <c r="Z4" s="9">
        <f t="shared" si="0"/>
        <v>10.68</v>
      </c>
      <c r="AA4" s="9">
        <f t="shared" si="1"/>
        <v>39.700081175457754</v>
      </c>
      <c r="AB4" s="9">
        <v>-9</v>
      </c>
      <c r="AC4" s="9">
        <v>-9</v>
      </c>
      <c r="AD4" s="5">
        <v>0</v>
      </c>
      <c r="AE4" s="2">
        <v>-9</v>
      </c>
      <c r="AF4" s="2">
        <v>-9</v>
      </c>
      <c r="AG4" s="5"/>
      <c r="AH4" s="5">
        <v>0</v>
      </c>
      <c r="AI4" s="2">
        <v>0</v>
      </c>
      <c r="AJ4" s="2"/>
      <c r="AK4" s="2"/>
      <c r="AL4" s="2"/>
      <c r="AM4" s="2">
        <v>0</v>
      </c>
      <c r="AN4" s="2"/>
      <c r="AO4" s="1">
        <v>0</v>
      </c>
      <c r="AP4" s="2"/>
      <c r="AQ4" s="2" t="s">
        <v>450</v>
      </c>
      <c r="AR4" s="2" t="s">
        <v>461</v>
      </c>
      <c r="AS4" s="2" t="s">
        <v>517</v>
      </c>
      <c r="AT4" s="2" t="s">
        <v>41</v>
      </c>
      <c r="AU4" s="2">
        <v>1</v>
      </c>
      <c r="AV4" s="2"/>
      <c r="AW4" s="2"/>
    </row>
    <row r="5" spans="1:49" ht="15">
      <c r="A5" s="2" t="s">
        <v>293</v>
      </c>
      <c r="B5" s="3">
        <v>3</v>
      </c>
      <c r="C5" s="2" t="s">
        <v>13</v>
      </c>
      <c r="D5" s="2" t="s">
        <v>369</v>
      </c>
      <c r="E5" s="2" t="s">
        <v>13</v>
      </c>
      <c r="F5" s="2" t="s">
        <v>250</v>
      </c>
      <c r="G5" s="4" t="s">
        <v>204</v>
      </c>
      <c r="H5" s="2" t="s">
        <v>298</v>
      </c>
      <c r="I5" s="2" t="s">
        <v>9</v>
      </c>
      <c r="J5" s="10" t="s">
        <v>130</v>
      </c>
      <c r="K5" s="10" t="s">
        <v>123</v>
      </c>
      <c r="L5" s="10">
        <v>1</v>
      </c>
      <c r="M5" s="10"/>
      <c r="N5" s="10"/>
      <c r="O5" s="2">
        <v>1</v>
      </c>
      <c r="P5" s="5">
        <v>14</v>
      </c>
      <c r="Q5" s="6">
        <v>12</v>
      </c>
      <c r="R5" s="7">
        <v>1</v>
      </c>
      <c r="S5" s="7">
        <v>2</v>
      </c>
      <c r="T5" s="5">
        <v>-9</v>
      </c>
      <c r="U5" s="5">
        <v>2</v>
      </c>
      <c r="V5" s="8">
        <v>1100</v>
      </c>
      <c r="W5" s="9">
        <v>-9</v>
      </c>
      <c r="X5" s="8">
        <v>11664</v>
      </c>
      <c r="Y5" s="9">
        <v>-9</v>
      </c>
      <c r="Z5" s="9">
        <f t="shared" si="0"/>
        <v>10.603636363636364</v>
      </c>
      <c r="AA5" s="9">
        <f t="shared" si="1"/>
        <v>25.986817083526045</v>
      </c>
      <c r="AB5" s="9">
        <v>-9</v>
      </c>
      <c r="AC5" s="9">
        <v>-9</v>
      </c>
      <c r="AD5" s="5">
        <v>0</v>
      </c>
      <c r="AE5" s="2">
        <v>-9</v>
      </c>
      <c r="AF5" s="2">
        <v>-9</v>
      </c>
      <c r="AG5" s="5">
        <v>-9</v>
      </c>
      <c r="AH5" s="5">
        <v>-9</v>
      </c>
      <c r="AI5" s="5">
        <v>-9</v>
      </c>
      <c r="AJ5" s="5">
        <v>-9</v>
      </c>
      <c r="AK5" s="5">
        <v>-9</v>
      </c>
      <c r="AL5" s="5">
        <v>-9</v>
      </c>
      <c r="AM5" s="2">
        <v>0</v>
      </c>
      <c r="AN5" s="5">
        <v>-9</v>
      </c>
      <c r="AO5" s="1">
        <v>0</v>
      </c>
      <c r="AP5" s="2" t="s">
        <v>382</v>
      </c>
      <c r="AQ5" s="2" t="s">
        <v>450</v>
      </c>
      <c r="AR5" s="11" t="s">
        <v>462</v>
      </c>
      <c r="AS5" s="11" t="s">
        <v>518</v>
      </c>
      <c r="AT5" s="11" t="s">
        <v>42</v>
      </c>
      <c r="AU5" s="4">
        <v>1</v>
      </c>
      <c r="AV5" s="2" t="s">
        <v>383</v>
      </c>
      <c r="AW5" s="2" t="s">
        <v>383</v>
      </c>
    </row>
    <row r="6" spans="1:48" s="12" customFormat="1" ht="15">
      <c r="A6" s="12" t="s">
        <v>358</v>
      </c>
      <c r="B6" s="13">
        <v>4</v>
      </c>
      <c r="C6" s="12" t="s">
        <v>13</v>
      </c>
      <c r="D6" s="12" t="s">
        <v>229</v>
      </c>
      <c r="E6" s="12" t="s">
        <v>13</v>
      </c>
      <c r="F6" s="12" t="s">
        <v>230</v>
      </c>
      <c r="G6" s="14" t="s">
        <v>434</v>
      </c>
      <c r="H6" s="12" t="s">
        <v>239</v>
      </c>
      <c r="I6" s="12" t="s">
        <v>66</v>
      </c>
      <c r="J6" s="12" t="s">
        <v>548</v>
      </c>
      <c r="L6" s="12">
        <v>1</v>
      </c>
      <c r="O6" s="12">
        <v>1</v>
      </c>
      <c r="P6" s="15">
        <v>13</v>
      </c>
      <c r="Q6" s="16">
        <v>11</v>
      </c>
      <c r="R6" s="17">
        <v>0</v>
      </c>
      <c r="S6" s="17">
        <v>2</v>
      </c>
      <c r="T6" s="15"/>
      <c r="U6" s="15">
        <v>2</v>
      </c>
      <c r="V6" s="18">
        <v>21150</v>
      </c>
      <c r="W6" s="19"/>
      <c r="X6" s="18">
        <v>65880</v>
      </c>
      <c r="Y6" s="19"/>
      <c r="Z6" s="19">
        <f t="shared" si="0"/>
        <v>3.1148936170212767</v>
      </c>
      <c r="AA6" s="19">
        <f t="shared" si="1"/>
        <v>11.145073742162314</v>
      </c>
      <c r="AB6" s="19">
        <v>-9</v>
      </c>
      <c r="AC6" s="19">
        <v>-9</v>
      </c>
      <c r="AD6" s="15">
        <v>0</v>
      </c>
      <c r="AE6" s="12">
        <v>-9</v>
      </c>
      <c r="AF6" s="12">
        <v>-9</v>
      </c>
      <c r="AG6" s="15"/>
      <c r="AH6" s="15"/>
      <c r="AM6" s="12">
        <v>0</v>
      </c>
      <c r="AO6" s="20">
        <v>0</v>
      </c>
      <c r="AQ6" s="12" t="s">
        <v>129</v>
      </c>
      <c r="AR6" s="12" t="s">
        <v>83</v>
      </c>
      <c r="AS6" s="12" t="s">
        <v>519</v>
      </c>
      <c r="AT6" s="12" t="s">
        <v>188</v>
      </c>
      <c r="AU6" s="14">
        <v>1</v>
      </c>
      <c r="AV6" s="12" t="s">
        <v>241</v>
      </c>
    </row>
    <row r="7" spans="1:49" s="12" customFormat="1" ht="15">
      <c r="A7" s="12" t="s">
        <v>287</v>
      </c>
      <c r="B7" s="13">
        <v>5</v>
      </c>
      <c r="C7" s="12" t="s">
        <v>13</v>
      </c>
      <c r="D7" s="12" t="s">
        <v>229</v>
      </c>
      <c r="E7" s="12" t="s">
        <v>13</v>
      </c>
      <c r="F7" s="12" t="s">
        <v>125</v>
      </c>
      <c r="G7" s="12" t="s">
        <v>191</v>
      </c>
      <c r="H7" s="12" t="s">
        <v>550</v>
      </c>
      <c r="I7" s="12" t="s">
        <v>66</v>
      </c>
      <c r="J7" s="12" t="s">
        <v>548</v>
      </c>
      <c r="L7" s="12">
        <v>1</v>
      </c>
      <c r="O7" s="14">
        <v>1</v>
      </c>
      <c r="P7" s="15">
        <v>13</v>
      </c>
      <c r="Q7" s="16">
        <v>11</v>
      </c>
      <c r="R7" s="17">
        <v>0</v>
      </c>
      <c r="S7" s="17">
        <v>2</v>
      </c>
      <c r="T7" s="21">
        <v>0</v>
      </c>
      <c r="U7" s="15">
        <v>6</v>
      </c>
      <c r="V7" s="22">
        <v>18900</v>
      </c>
      <c r="W7" s="23">
        <v>1100</v>
      </c>
      <c r="X7" s="22">
        <v>60102</v>
      </c>
      <c r="Y7" s="23" t="s">
        <v>288</v>
      </c>
      <c r="Z7" s="23">
        <f t="shared" si="0"/>
        <v>3.18</v>
      </c>
      <c r="AA7" s="19">
        <f t="shared" si="1"/>
        <v>11.215386145310925</v>
      </c>
      <c r="AB7" s="21">
        <v>-9</v>
      </c>
      <c r="AC7" s="21"/>
      <c r="AD7" s="21">
        <v>0</v>
      </c>
      <c r="AE7" s="12">
        <v>-9</v>
      </c>
      <c r="AF7" s="12">
        <v>-9</v>
      </c>
      <c r="AG7" s="21"/>
      <c r="AH7" s="21">
        <v>0</v>
      </c>
      <c r="AI7" s="15">
        <v>2</v>
      </c>
      <c r="AJ7" s="15"/>
      <c r="AK7" s="15">
        <v>0</v>
      </c>
      <c r="AL7" s="14"/>
      <c r="AM7" s="15">
        <v>0</v>
      </c>
      <c r="AN7" s="14"/>
      <c r="AO7" s="20">
        <v>0</v>
      </c>
      <c r="AP7" s="14"/>
      <c r="AQ7" s="14"/>
      <c r="AR7" s="12" t="s">
        <v>538</v>
      </c>
      <c r="AS7" s="12" t="s">
        <v>524</v>
      </c>
      <c r="AT7" s="12" t="s">
        <v>43</v>
      </c>
      <c r="AU7" s="12">
        <v>1</v>
      </c>
      <c r="AV7" s="14"/>
      <c r="AW7" s="14"/>
    </row>
    <row r="8" spans="1:48" s="12" customFormat="1" ht="15">
      <c r="A8" s="12" t="s">
        <v>359</v>
      </c>
      <c r="B8" s="13">
        <v>6</v>
      </c>
      <c r="C8" s="12" t="s">
        <v>13</v>
      </c>
      <c r="D8" s="12" t="s">
        <v>231</v>
      </c>
      <c r="E8" s="12" t="s">
        <v>13</v>
      </c>
      <c r="F8" s="12" t="s">
        <v>232</v>
      </c>
      <c r="G8" s="14" t="s">
        <v>435</v>
      </c>
      <c r="H8" s="12" t="s">
        <v>240</v>
      </c>
      <c r="I8" s="12" t="s">
        <v>66</v>
      </c>
      <c r="J8" s="12" t="s">
        <v>548</v>
      </c>
      <c r="L8" s="12">
        <v>1</v>
      </c>
      <c r="O8" s="12">
        <v>1</v>
      </c>
      <c r="P8" s="15">
        <v>13</v>
      </c>
      <c r="Q8" s="16">
        <v>11</v>
      </c>
      <c r="R8" s="17">
        <v>0</v>
      </c>
      <c r="S8" s="17">
        <v>2</v>
      </c>
      <c r="T8" s="15"/>
      <c r="U8" s="15">
        <v>2</v>
      </c>
      <c r="V8" s="18">
        <v>22650</v>
      </c>
      <c r="W8" s="19"/>
      <c r="X8" s="18">
        <v>63000</v>
      </c>
      <c r="Y8" s="19"/>
      <c r="Z8" s="19">
        <f t="shared" si="0"/>
        <v>2.781456953642384</v>
      </c>
      <c r="AA8" s="19">
        <f t="shared" si="1"/>
        <v>10.03970780968543</v>
      </c>
      <c r="AB8" s="19">
        <v>-9</v>
      </c>
      <c r="AC8" s="19">
        <v>-9</v>
      </c>
      <c r="AD8" s="15">
        <v>0</v>
      </c>
      <c r="AE8" s="12">
        <v>-9</v>
      </c>
      <c r="AF8" s="12">
        <v>-9</v>
      </c>
      <c r="AG8" s="15"/>
      <c r="AH8" s="15"/>
      <c r="AM8" s="12">
        <v>0</v>
      </c>
      <c r="AO8" s="24">
        <v>0</v>
      </c>
      <c r="AQ8" s="12" t="s">
        <v>209</v>
      </c>
      <c r="AR8" s="12" t="s">
        <v>83</v>
      </c>
      <c r="AS8" s="12" t="s">
        <v>519</v>
      </c>
      <c r="AT8" s="12" t="s">
        <v>188</v>
      </c>
      <c r="AU8" s="14">
        <v>1</v>
      </c>
      <c r="AV8" s="12" t="s">
        <v>241</v>
      </c>
    </row>
    <row r="9" spans="1:47" s="12" customFormat="1" ht="15">
      <c r="A9" s="12" t="s">
        <v>355</v>
      </c>
      <c r="B9" s="13">
        <v>7</v>
      </c>
      <c r="C9" s="12" t="s">
        <v>13</v>
      </c>
      <c r="D9" s="12" t="s">
        <v>100</v>
      </c>
      <c r="E9" s="12" t="s">
        <v>13</v>
      </c>
      <c r="F9" s="12" t="s">
        <v>101</v>
      </c>
      <c r="G9" s="14" t="s">
        <v>433</v>
      </c>
      <c r="H9" s="12" t="s">
        <v>236</v>
      </c>
      <c r="I9" s="12" t="s">
        <v>66</v>
      </c>
      <c r="J9" s="12" t="s">
        <v>548</v>
      </c>
      <c r="L9" s="12">
        <v>1</v>
      </c>
      <c r="O9" s="14">
        <v>1</v>
      </c>
      <c r="P9" s="15">
        <v>13</v>
      </c>
      <c r="Q9" s="16">
        <v>11</v>
      </c>
      <c r="R9" s="17">
        <v>1</v>
      </c>
      <c r="S9" s="17">
        <v>2</v>
      </c>
      <c r="T9" s="15"/>
      <c r="U9" s="15">
        <v>2</v>
      </c>
      <c r="V9" s="18">
        <v>98000</v>
      </c>
      <c r="W9" s="19"/>
      <c r="X9" s="18">
        <v>261360</v>
      </c>
      <c r="Y9" s="19"/>
      <c r="Z9" s="19">
        <f t="shared" si="0"/>
        <v>2.666938775510204</v>
      </c>
      <c r="AA9" s="19">
        <f t="shared" si="1"/>
        <v>11.611544301104301</v>
      </c>
      <c r="AB9" s="19">
        <v>-9</v>
      </c>
      <c r="AC9" s="19">
        <v>-9</v>
      </c>
      <c r="AD9" s="15">
        <v>0</v>
      </c>
      <c r="AE9" s="12">
        <v>-9</v>
      </c>
      <c r="AF9" s="12">
        <v>-9</v>
      </c>
      <c r="AG9" s="15"/>
      <c r="AH9" s="15"/>
      <c r="AM9" s="12">
        <v>0</v>
      </c>
      <c r="AO9" s="20">
        <v>0</v>
      </c>
      <c r="AR9" s="12" t="s">
        <v>83</v>
      </c>
      <c r="AS9" s="12" t="s">
        <v>519</v>
      </c>
      <c r="AT9" s="12" t="s">
        <v>188</v>
      </c>
      <c r="AU9" s="14">
        <v>1</v>
      </c>
    </row>
    <row r="10" spans="1:47" s="12" customFormat="1" ht="15">
      <c r="A10" s="12" t="s">
        <v>354</v>
      </c>
      <c r="B10" s="13">
        <v>8</v>
      </c>
      <c r="C10" s="12" t="s">
        <v>13</v>
      </c>
      <c r="D10" s="12" t="s">
        <v>98</v>
      </c>
      <c r="E10" s="12" t="s">
        <v>13</v>
      </c>
      <c r="F10" s="12" t="s">
        <v>99</v>
      </c>
      <c r="G10" s="14" t="s">
        <v>428</v>
      </c>
      <c r="H10" s="12" t="s">
        <v>50</v>
      </c>
      <c r="I10" s="12" t="s">
        <v>66</v>
      </c>
      <c r="J10" s="12" t="s">
        <v>548</v>
      </c>
      <c r="L10" s="12">
        <v>1</v>
      </c>
      <c r="O10" s="12">
        <v>1</v>
      </c>
      <c r="P10" s="15">
        <v>13</v>
      </c>
      <c r="Q10" s="16">
        <v>11</v>
      </c>
      <c r="R10" s="17">
        <v>1</v>
      </c>
      <c r="S10" s="17">
        <v>2</v>
      </c>
      <c r="T10" s="15"/>
      <c r="U10" s="15">
        <v>1</v>
      </c>
      <c r="V10" s="18">
        <v>11200</v>
      </c>
      <c r="W10" s="19"/>
      <c r="X10" s="18">
        <v>36000</v>
      </c>
      <c r="Y10" s="19"/>
      <c r="Z10" s="19">
        <f t="shared" si="0"/>
        <v>3.2142857142857144</v>
      </c>
      <c r="AA10" s="19">
        <f t="shared" si="1"/>
        <v>10.601916635971563</v>
      </c>
      <c r="AB10" s="19">
        <v>-9</v>
      </c>
      <c r="AC10" s="19">
        <v>-9</v>
      </c>
      <c r="AD10" s="15">
        <v>0</v>
      </c>
      <c r="AE10" s="12">
        <v>-9</v>
      </c>
      <c r="AF10" s="12">
        <v>-9</v>
      </c>
      <c r="AG10" s="15"/>
      <c r="AH10" s="15"/>
      <c r="AM10" s="12">
        <v>0</v>
      </c>
      <c r="AO10" s="20">
        <v>0</v>
      </c>
      <c r="AQ10" s="12" t="s">
        <v>266</v>
      </c>
      <c r="AR10" s="12" t="s">
        <v>83</v>
      </c>
      <c r="AS10" s="12" t="s">
        <v>519</v>
      </c>
      <c r="AT10" s="12" t="s">
        <v>188</v>
      </c>
      <c r="AU10" s="14">
        <v>1</v>
      </c>
    </row>
    <row r="11" spans="1:47" s="12" customFormat="1" ht="15">
      <c r="A11" s="12" t="s">
        <v>353</v>
      </c>
      <c r="B11" s="13">
        <v>9</v>
      </c>
      <c r="C11" s="12" t="s">
        <v>13</v>
      </c>
      <c r="D11" s="12" t="s">
        <v>96</v>
      </c>
      <c r="E11" s="12" t="s">
        <v>13</v>
      </c>
      <c r="F11" s="12" t="s">
        <v>97</v>
      </c>
      <c r="G11" s="14" t="s">
        <v>430</v>
      </c>
      <c r="H11" s="12" t="s">
        <v>235</v>
      </c>
      <c r="I11" s="12" t="s">
        <v>66</v>
      </c>
      <c r="J11" s="12" t="s">
        <v>548</v>
      </c>
      <c r="L11" s="12">
        <v>1</v>
      </c>
      <c r="O11" s="12">
        <v>1</v>
      </c>
      <c r="P11" s="15">
        <v>13</v>
      </c>
      <c r="Q11" s="16">
        <v>11</v>
      </c>
      <c r="R11" s="17">
        <v>1</v>
      </c>
      <c r="S11" s="17">
        <v>2</v>
      </c>
      <c r="T11" s="15"/>
      <c r="U11" s="15">
        <v>2</v>
      </c>
      <c r="V11" s="18">
        <v>4354</v>
      </c>
      <c r="W11" s="19"/>
      <c r="X11" s="18">
        <v>14220</v>
      </c>
      <c r="Y11" s="19"/>
      <c r="Z11" s="19">
        <f t="shared" si="0"/>
        <v>3.265962333486449</v>
      </c>
      <c r="AA11" s="19">
        <f t="shared" si="1"/>
        <v>9.545284782518213</v>
      </c>
      <c r="AB11" s="19">
        <v>-9</v>
      </c>
      <c r="AC11" s="19">
        <v>-9</v>
      </c>
      <c r="AD11" s="15">
        <v>0</v>
      </c>
      <c r="AE11" s="12">
        <v>-9</v>
      </c>
      <c r="AF11" s="12">
        <v>-9</v>
      </c>
      <c r="AG11" s="15"/>
      <c r="AH11" s="15"/>
      <c r="AM11" s="12">
        <v>0</v>
      </c>
      <c r="AO11" s="20">
        <v>0</v>
      </c>
      <c r="AQ11" s="12" t="s">
        <v>266</v>
      </c>
      <c r="AR11" s="12" t="s">
        <v>83</v>
      </c>
      <c r="AS11" s="12" t="s">
        <v>519</v>
      </c>
      <c r="AT11" s="12" t="s">
        <v>188</v>
      </c>
      <c r="AU11" s="14">
        <v>1</v>
      </c>
    </row>
    <row r="12" spans="1:47" s="12" customFormat="1" ht="15">
      <c r="A12" s="12" t="s">
        <v>356</v>
      </c>
      <c r="B12" s="13">
        <v>10</v>
      </c>
      <c r="C12" s="12" t="s">
        <v>13</v>
      </c>
      <c r="D12" s="12" t="s">
        <v>102</v>
      </c>
      <c r="E12" s="12" t="s">
        <v>13</v>
      </c>
      <c r="F12" s="12" t="s">
        <v>103</v>
      </c>
      <c r="G12" s="14" t="s">
        <v>432</v>
      </c>
      <c r="H12" s="12" t="s">
        <v>237</v>
      </c>
      <c r="I12" s="12" t="s">
        <v>66</v>
      </c>
      <c r="J12" s="12" t="s">
        <v>548</v>
      </c>
      <c r="L12" s="12">
        <v>1</v>
      </c>
      <c r="O12" s="12">
        <v>1</v>
      </c>
      <c r="P12" s="15">
        <v>13</v>
      </c>
      <c r="Q12" s="16">
        <v>11</v>
      </c>
      <c r="R12" s="17">
        <v>1</v>
      </c>
      <c r="S12" s="17">
        <v>2</v>
      </c>
      <c r="T12" s="15"/>
      <c r="U12" s="15">
        <v>2</v>
      </c>
      <c r="V12" s="18">
        <v>114000</v>
      </c>
      <c r="W12" s="19"/>
      <c r="X12" s="18">
        <v>323280</v>
      </c>
      <c r="Y12" s="19"/>
      <c r="Z12" s="19">
        <f t="shared" si="0"/>
        <v>2.8357894736842106</v>
      </c>
      <c r="AA12" s="19">
        <f t="shared" si="1"/>
        <v>12.588031095894976</v>
      </c>
      <c r="AB12" s="19">
        <v>-9</v>
      </c>
      <c r="AC12" s="19">
        <v>-9</v>
      </c>
      <c r="AD12" s="15">
        <v>0</v>
      </c>
      <c r="AE12" s="12">
        <v>-9</v>
      </c>
      <c r="AF12" s="12">
        <v>-9</v>
      </c>
      <c r="AG12" s="15"/>
      <c r="AH12" s="15"/>
      <c r="AM12" s="12">
        <v>0</v>
      </c>
      <c r="AO12" s="24">
        <v>0</v>
      </c>
      <c r="AQ12" s="12" t="s">
        <v>266</v>
      </c>
      <c r="AR12" s="12" t="s">
        <v>83</v>
      </c>
      <c r="AS12" s="12" t="s">
        <v>519</v>
      </c>
      <c r="AT12" s="12" t="s">
        <v>188</v>
      </c>
      <c r="AU12" s="14">
        <v>1</v>
      </c>
    </row>
    <row r="13" spans="1:47" s="12" customFormat="1" ht="15">
      <c r="A13" s="12" t="s">
        <v>352</v>
      </c>
      <c r="B13" s="13">
        <v>11</v>
      </c>
      <c r="C13" s="12" t="s">
        <v>13</v>
      </c>
      <c r="D13" s="12" t="s">
        <v>278</v>
      </c>
      <c r="E13" s="12" t="s">
        <v>13</v>
      </c>
      <c r="F13" s="12" t="s">
        <v>95</v>
      </c>
      <c r="G13" s="14" t="s">
        <v>431</v>
      </c>
      <c r="H13" s="12" t="s">
        <v>246</v>
      </c>
      <c r="I13" s="12" t="s">
        <v>66</v>
      </c>
      <c r="J13" s="12" t="s">
        <v>548</v>
      </c>
      <c r="L13" s="12">
        <v>1</v>
      </c>
      <c r="O13" s="14">
        <v>1</v>
      </c>
      <c r="P13" s="15">
        <v>13</v>
      </c>
      <c r="Q13" s="16">
        <v>11</v>
      </c>
      <c r="R13" s="17">
        <v>1</v>
      </c>
      <c r="S13" s="17">
        <v>2</v>
      </c>
      <c r="T13" s="15"/>
      <c r="U13" s="15">
        <v>2</v>
      </c>
      <c r="V13" s="18">
        <v>3500</v>
      </c>
      <c r="W13" s="19"/>
      <c r="X13" s="18">
        <v>20232</v>
      </c>
      <c r="Y13" s="19"/>
      <c r="Z13" s="19">
        <f t="shared" si="0"/>
        <v>5.780571428571428</v>
      </c>
      <c r="AA13" s="19">
        <f t="shared" si="1"/>
        <v>16.429013317767083</v>
      </c>
      <c r="AB13" s="19">
        <v>-9</v>
      </c>
      <c r="AC13" s="19">
        <v>-9</v>
      </c>
      <c r="AD13" s="15">
        <v>0</v>
      </c>
      <c r="AE13" s="12">
        <v>-9</v>
      </c>
      <c r="AF13" s="12">
        <v>-9</v>
      </c>
      <c r="AG13" s="15"/>
      <c r="AH13" s="15"/>
      <c r="AM13" s="12">
        <v>0</v>
      </c>
      <c r="AO13" s="20">
        <v>0</v>
      </c>
      <c r="AR13" s="12" t="s">
        <v>83</v>
      </c>
      <c r="AS13" s="12" t="s">
        <v>519</v>
      </c>
      <c r="AT13" s="12" t="s">
        <v>188</v>
      </c>
      <c r="AU13" s="14">
        <v>1</v>
      </c>
    </row>
    <row r="14" spans="1:47" s="12" customFormat="1" ht="15">
      <c r="A14" s="12" t="s">
        <v>357</v>
      </c>
      <c r="B14" s="13">
        <v>12</v>
      </c>
      <c r="C14" s="12" t="s">
        <v>13</v>
      </c>
      <c r="D14" s="12" t="s">
        <v>227</v>
      </c>
      <c r="E14" s="12" t="s">
        <v>13</v>
      </c>
      <c r="F14" s="12" t="s">
        <v>228</v>
      </c>
      <c r="G14" s="14" t="s">
        <v>426</v>
      </c>
      <c r="H14" s="12" t="s">
        <v>238</v>
      </c>
      <c r="I14" s="12" t="s">
        <v>66</v>
      </c>
      <c r="J14" s="12" t="s">
        <v>548</v>
      </c>
      <c r="K14" s="12" t="s">
        <v>233</v>
      </c>
      <c r="L14" s="12">
        <v>1</v>
      </c>
      <c r="O14" s="14">
        <v>1</v>
      </c>
      <c r="P14" s="15">
        <v>13</v>
      </c>
      <c r="Q14" s="16">
        <v>11</v>
      </c>
      <c r="R14" s="17">
        <v>1</v>
      </c>
      <c r="S14" s="17">
        <v>2</v>
      </c>
      <c r="T14" s="15"/>
      <c r="U14" s="15">
        <v>2</v>
      </c>
      <c r="V14" s="18">
        <v>217000</v>
      </c>
      <c r="W14" s="19"/>
      <c r="X14" s="18">
        <v>471600</v>
      </c>
      <c r="Y14" s="19"/>
      <c r="Z14" s="19">
        <f t="shared" si="0"/>
        <v>2.1732718894009215</v>
      </c>
      <c r="AA14" s="19">
        <f t="shared" si="1"/>
        <v>10.475648278815829</v>
      </c>
      <c r="AB14" s="19">
        <v>-9</v>
      </c>
      <c r="AC14" s="19">
        <v>-9</v>
      </c>
      <c r="AD14" s="15">
        <v>0</v>
      </c>
      <c r="AE14" s="12">
        <v>-9</v>
      </c>
      <c r="AF14" s="12">
        <v>-9</v>
      </c>
      <c r="AG14" s="15"/>
      <c r="AH14" s="15"/>
      <c r="AM14" s="12">
        <v>0</v>
      </c>
      <c r="AO14" s="20">
        <v>0</v>
      </c>
      <c r="AR14" s="12" t="s">
        <v>83</v>
      </c>
      <c r="AS14" s="12" t="s">
        <v>519</v>
      </c>
      <c r="AT14" s="12" t="s">
        <v>188</v>
      </c>
      <c r="AU14" s="14">
        <v>1</v>
      </c>
    </row>
    <row r="15" spans="1:48" s="12" customFormat="1" ht="15">
      <c r="A15" s="12" t="s">
        <v>360</v>
      </c>
      <c r="B15" s="13">
        <v>13</v>
      </c>
      <c r="C15" s="12" t="s">
        <v>13</v>
      </c>
      <c r="D15" s="12" t="s">
        <v>233</v>
      </c>
      <c r="E15" s="12" t="s">
        <v>13</v>
      </c>
      <c r="F15" s="12" t="s">
        <v>234</v>
      </c>
      <c r="G15" s="14" t="s">
        <v>427</v>
      </c>
      <c r="H15" s="12" t="s">
        <v>547</v>
      </c>
      <c r="I15" s="12" t="s">
        <v>66</v>
      </c>
      <c r="J15" s="12" t="s">
        <v>548</v>
      </c>
      <c r="K15" s="12" t="s">
        <v>233</v>
      </c>
      <c r="L15" s="12">
        <v>1</v>
      </c>
      <c r="O15" s="12">
        <v>1</v>
      </c>
      <c r="P15" s="15">
        <v>13</v>
      </c>
      <c r="Q15" s="16">
        <v>11</v>
      </c>
      <c r="R15" s="17">
        <v>1</v>
      </c>
      <c r="S15" s="17">
        <v>2</v>
      </c>
      <c r="T15" s="15"/>
      <c r="U15" s="15">
        <v>4</v>
      </c>
      <c r="V15" s="18">
        <v>207000</v>
      </c>
      <c r="W15" s="19"/>
      <c r="X15" s="18">
        <v>357480</v>
      </c>
      <c r="Y15" s="19"/>
      <c r="Z15" s="19">
        <f t="shared" si="0"/>
        <v>1.7269565217391305</v>
      </c>
      <c r="AA15" s="19">
        <f t="shared" si="1"/>
        <v>8.274192260672997</v>
      </c>
      <c r="AB15" s="19">
        <v>-9</v>
      </c>
      <c r="AC15" s="19">
        <v>-9</v>
      </c>
      <c r="AD15" s="15">
        <v>0</v>
      </c>
      <c r="AE15" s="12">
        <v>-9</v>
      </c>
      <c r="AF15" s="12">
        <v>-9</v>
      </c>
      <c r="AG15" s="15"/>
      <c r="AH15" s="15"/>
      <c r="AM15" s="12">
        <v>0</v>
      </c>
      <c r="AO15" s="24">
        <v>0</v>
      </c>
      <c r="AQ15" s="12" t="s">
        <v>129</v>
      </c>
      <c r="AR15" s="12" t="s">
        <v>83</v>
      </c>
      <c r="AS15" s="12" t="s">
        <v>519</v>
      </c>
      <c r="AT15" s="12" t="s">
        <v>188</v>
      </c>
      <c r="AU15" s="14">
        <v>1</v>
      </c>
      <c r="AV15" s="12" t="s">
        <v>241</v>
      </c>
    </row>
    <row r="16" spans="1:49" s="12" customFormat="1" ht="15">
      <c r="A16" s="12" t="s">
        <v>16</v>
      </c>
      <c r="B16" s="13">
        <v>14</v>
      </c>
      <c r="C16" s="12" t="s">
        <v>13</v>
      </c>
      <c r="D16" s="12" t="s">
        <v>131</v>
      </c>
      <c r="E16" s="12" t="s">
        <v>13</v>
      </c>
      <c r="F16" s="12" t="s">
        <v>132</v>
      </c>
      <c r="G16" s="14" t="s">
        <v>180</v>
      </c>
      <c r="H16" s="14" t="s">
        <v>133</v>
      </c>
      <c r="I16" s="12" t="s">
        <v>66</v>
      </c>
      <c r="J16" s="12" t="s">
        <v>548</v>
      </c>
      <c r="K16" s="12" t="s">
        <v>124</v>
      </c>
      <c r="L16" s="12">
        <v>1</v>
      </c>
      <c r="O16" s="12">
        <v>1</v>
      </c>
      <c r="P16" s="15">
        <v>13</v>
      </c>
      <c r="Q16" s="16">
        <v>11</v>
      </c>
      <c r="R16" s="17">
        <v>0</v>
      </c>
      <c r="S16" s="17">
        <v>2</v>
      </c>
      <c r="T16" s="21"/>
      <c r="U16" s="15">
        <v>3</v>
      </c>
      <c r="V16" s="22">
        <v>475250</v>
      </c>
      <c r="W16" s="23"/>
      <c r="X16" s="22">
        <v>1459179</v>
      </c>
      <c r="Y16" s="14">
        <v>34416</v>
      </c>
      <c r="Z16" s="19">
        <f t="shared" si="0"/>
        <v>3.070339821146765</v>
      </c>
      <c r="AA16" s="19">
        <f t="shared" si="1"/>
        <v>16.361852654864666</v>
      </c>
      <c r="AB16" s="19">
        <v>-9</v>
      </c>
      <c r="AC16" s="19">
        <v>-9</v>
      </c>
      <c r="AD16" s="15">
        <v>0</v>
      </c>
      <c r="AE16" s="12">
        <v>-9</v>
      </c>
      <c r="AF16" s="12">
        <v>-9</v>
      </c>
      <c r="AG16" s="14"/>
      <c r="AH16" s="21">
        <v>0</v>
      </c>
      <c r="AI16" s="14">
        <v>1</v>
      </c>
      <c r="AJ16" s="14"/>
      <c r="AK16" s="14"/>
      <c r="AL16" s="14"/>
      <c r="AM16" s="12">
        <v>0</v>
      </c>
      <c r="AN16" s="14"/>
      <c r="AO16" s="20">
        <v>0</v>
      </c>
      <c r="AP16" s="14"/>
      <c r="AQ16" s="12" t="s">
        <v>134</v>
      </c>
      <c r="AR16" s="12" t="s">
        <v>565</v>
      </c>
      <c r="AS16" s="12" t="s">
        <v>4</v>
      </c>
      <c r="AT16" s="12" t="s">
        <v>566</v>
      </c>
      <c r="AU16" s="12">
        <v>1</v>
      </c>
      <c r="AV16" s="14"/>
      <c r="AW16" s="14"/>
    </row>
    <row r="17" spans="1:49" s="12" customFormat="1" ht="15">
      <c r="A17" s="12" t="s">
        <v>438</v>
      </c>
      <c r="B17" s="13">
        <v>15</v>
      </c>
      <c r="C17" s="12" t="s">
        <v>13</v>
      </c>
      <c r="D17" s="12" t="s">
        <v>335</v>
      </c>
      <c r="E17" s="12" t="s">
        <v>13</v>
      </c>
      <c r="F17" s="12" t="s">
        <v>480</v>
      </c>
      <c r="G17" s="14" t="s">
        <v>429</v>
      </c>
      <c r="H17" s="12" t="s">
        <v>528</v>
      </c>
      <c r="I17" s="12" t="s">
        <v>66</v>
      </c>
      <c r="J17" s="12" t="s">
        <v>555</v>
      </c>
      <c r="K17" s="12" t="s">
        <v>335</v>
      </c>
      <c r="L17" s="12">
        <v>1</v>
      </c>
      <c r="O17" s="12">
        <v>1</v>
      </c>
      <c r="P17" s="15">
        <v>13</v>
      </c>
      <c r="Q17" s="16">
        <v>11</v>
      </c>
      <c r="R17" s="17">
        <v>1</v>
      </c>
      <c r="S17" s="17">
        <v>2</v>
      </c>
      <c r="T17" s="15"/>
      <c r="U17" s="15">
        <v>2</v>
      </c>
      <c r="V17" s="18">
        <v>32000</v>
      </c>
      <c r="W17" s="19"/>
      <c r="X17" s="18">
        <v>576000</v>
      </c>
      <c r="Y17" s="19"/>
      <c r="Z17" s="19">
        <f t="shared" si="0"/>
        <v>18</v>
      </c>
      <c r="AA17" s="19">
        <f t="shared" si="1"/>
        <v>67.90968286365799</v>
      </c>
      <c r="AB17" s="19">
        <v>-9</v>
      </c>
      <c r="AC17" s="15">
        <v>1</v>
      </c>
      <c r="AD17" s="15">
        <v>0</v>
      </c>
      <c r="AE17" s="12">
        <v>100</v>
      </c>
      <c r="AF17" s="12">
        <v>9</v>
      </c>
      <c r="AG17" s="15">
        <v>20</v>
      </c>
      <c r="AH17" s="15"/>
      <c r="AK17" s="15">
        <v>0</v>
      </c>
      <c r="AL17" s="12">
        <v>0</v>
      </c>
      <c r="AM17" s="12">
        <v>0</v>
      </c>
      <c r="AO17" s="20">
        <v>0</v>
      </c>
      <c r="AR17" s="12" t="s">
        <v>189</v>
      </c>
      <c r="AS17" s="12" t="s">
        <v>540</v>
      </c>
      <c r="AT17" s="12" t="s">
        <v>44</v>
      </c>
      <c r="AU17" s="14">
        <v>1</v>
      </c>
      <c r="AV17" s="19"/>
      <c r="AW17" s="19"/>
    </row>
    <row r="18" spans="1:48" ht="15">
      <c r="A18" s="4" t="s">
        <v>105</v>
      </c>
      <c r="B18" s="3">
        <v>16</v>
      </c>
      <c r="C18" s="2" t="s">
        <v>13</v>
      </c>
      <c r="D18" s="4" t="s">
        <v>106</v>
      </c>
      <c r="E18" s="2" t="s">
        <v>13</v>
      </c>
      <c r="F18" s="4" t="s">
        <v>107</v>
      </c>
      <c r="G18" s="4" t="s">
        <v>425</v>
      </c>
      <c r="H18" s="4" t="s">
        <v>494</v>
      </c>
      <c r="I18" s="2" t="s">
        <v>11</v>
      </c>
      <c r="J18" s="2" t="s">
        <v>52</v>
      </c>
      <c r="K18" s="2" t="s">
        <v>106</v>
      </c>
      <c r="L18" s="2">
        <v>1</v>
      </c>
      <c r="M18" s="2"/>
      <c r="N18" s="2"/>
      <c r="O18" s="2">
        <v>1</v>
      </c>
      <c r="P18" s="5">
        <v>12</v>
      </c>
      <c r="Q18" s="6">
        <v>10</v>
      </c>
      <c r="R18" s="25">
        <v>1</v>
      </c>
      <c r="S18" s="25">
        <v>5</v>
      </c>
      <c r="U18" s="5">
        <v>1</v>
      </c>
      <c r="V18" s="27">
        <v>192000</v>
      </c>
      <c r="W18" s="4"/>
      <c r="X18" s="27">
        <v>338803</v>
      </c>
      <c r="Y18" s="4">
        <v>24076</v>
      </c>
      <c r="Z18" s="9">
        <f t="shared" si="0"/>
        <v>1.7645989583333332</v>
      </c>
      <c r="AA18" s="9">
        <f t="shared" si="1"/>
        <v>8.373529907091939</v>
      </c>
      <c r="AB18" s="9">
        <v>-9</v>
      </c>
      <c r="AC18" s="9">
        <v>-9</v>
      </c>
      <c r="AD18" s="5">
        <v>0</v>
      </c>
      <c r="AE18" s="2">
        <v>-9</v>
      </c>
      <c r="AF18" s="2">
        <v>-9</v>
      </c>
      <c r="AG18" s="4"/>
      <c r="AH18" s="26">
        <v>1</v>
      </c>
      <c r="AI18" s="4">
        <v>1</v>
      </c>
      <c r="AM18" s="2">
        <v>0</v>
      </c>
      <c r="AO18" s="28">
        <v>0</v>
      </c>
      <c r="AQ18" s="4" t="s">
        <v>209</v>
      </c>
      <c r="AR18" s="2" t="s">
        <v>78</v>
      </c>
      <c r="AS18" s="2" t="s">
        <v>86</v>
      </c>
      <c r="AT18" s="4" t="s">
        <v>88</v>
      </c>
      <c r="AU18" s="4">
        <v>1</v>
      </c>
      <c r="AV18" s="4" t="s">
        <v>108</v>
      </c>
    </row>
    <row r="19" spans="1:47" s="29" customFormat="1" ht="15">
      <c r="A19" s="29" t="s">
        <v>295</v>
      </c>
      <c r="B19" s="30">
        <v>17</v>
      </c>
      <c r="C19" s="29" t="s">
        <v>13</v>
      </c>
      <c r="D19" s="29" t="s">
        <v>372</v>
      </c>
      <c r="E19" s="29" t="s">
        <v>13</v>
      </c>
      <c r="F19" s="29" t="s">
        <v>166</v>
      </c>
      <c r="G19" s="31" t="s">
        <v>424</v>
      </c>
      <c r="H19" s="29" t="s">
        <v>552</v>
      </c>
      <c r="I19" s="29" t="s">
        <v>66</v>
      </c>
      <c r="J19" s="29" t="s">
        <v>51</v>
      </c>
      <c r="K19" s="29" t="s">
        <v>372</v>
      </c>
      <c r="L19" s="29">
        <v>1</v>
      </c>
      <c r="O19" s="29">
        <v>1</v>
      </c>
      <c r="P19" s="32">
        <v>11</v>
      </c>
      <c r="Q19" s="33">
        <v>9</v>
      </c>
      <c r="R19" s="34">
        <v>1</v>
      </c>
      <c r="S19" s="34">
        <v>2</v>
      </c>
      <c r="T19" s="32"/>
      <c r="U19" s="32">
        <v>2</v>
      </c>
      <c r="V19" s="35">
        <v>18500</v>
      </c>
      <c r="W19" s="36"/>
      <c r="X19" s="35">
        <v>103680</v>
      </c>
      <c r="Y19" s="36"/>
      <c r="Z19" s="36">
        <f t="shared" si="0"/>
        <v>5.604324324324324</v>
      </c>
      <c r="AA19" s="36">
        <f t="shared" si="1"/>
        <v>19.711571122502704</v>
      </c>
      <c r="AB19" s="36">
        <v>-9</v>
      </c>
      <c r="AC19" s="36">
        <v>-9</v>
      </c>
      <c r="AD19" s="32">
        <v>0</v>
      </c>
      <c r="AE19" s="29">
        <v>-9</v>
      </c>
      <c r="AF19" s="29">
        <v>-9</v>
      </c>
      <c r="AG19" s="32"/>
      <c r="AH19" s="32"/>
      <c r="AM19" s="29">
        <v>0</v>
      </c>
      <c r="AO19" s="37">
        <v>0</v>
      </c>
      <c r="AQ19" s="29" t="s">
        <v>209</v>
      </c>
      <c r="AR19" s="38" t="s">
        <v>462</v>
      </c>
      <c r="AS19" s="38" t="s">
        <v>518</v>
      </c>
      <c r="AT19" s="38" t="s">
        <v>42</v>
      </c>
      <c r="AU19" s="31">
        <v>1</v>
      </c>
    </row>
    <row r="20" spans="1:48" s="39" customFormat="1" ht="15">
      <c r="A20" s="39" t="s">
        <v>34</v>
      </c>
      <c r="B20" s="40">
        <v>18</v>
      </c>
      <c r="C20" s="39" t="s">
        <v>13</v>
      </c>
      <c r="D20" s="39" t="s">
        <v>167</v>
      </c>
      <c r="E20" s="39" t="s">
        <v>13</v>
      </c>
      <c r="F20" s="39" t="s">
        <v>168</v>
      </c>
      <c r="G20" s="41" t="s">
        <v>419</v>
      </c>
      <c r="H20" s="39" t="s">
        <v>537</v>
      </c>
      <c r="I20" s="39" t="s">
        <v>7</v>
      </c>
      <c r="J20" s="39" t="s">
        <v>544</v>
      </c>
      <c r="K20" s="39" t="s">
        <v>122</v>
      </c>
      <c r="L20" s="39">
        <v>1</v>
      </c>
      <c r="O20" s="41">
        <v>1</v>
      </c>
      <c r="P20" s="42">
        <v>10</v>
      </c>
      <c r="Q20" s="43">
        <v>8</v>
      </c>
      <c r="R20" s="44">
        <v>1</v>
      </c>
      <c r="S20" s="44">
        <v>1</v>
      </c>
      <c r="T20" s="42"/>
      <c r="U20" s="42">
        <v>2</v>
      </c>
      <c r="V20" s="45">
        <v>30000</v>
      </c>
      <c r="W20" s="46"/>
      <c r="X20" s="45">
        <v>108000</v>
      </c>
      <c r="Y20" s="46"/>
      <c r="Z20" s="46">
        <f t="shared" si="0"/>
        <v>3.6</v>
      </c>
      <c r="AA20" s="46">
        <f t="shared" si="1"/>
        <v>13.470199298236832</v>
      </c>
      <c r="AB20" s="46">
        <v>-9</v>
      </c>
      <c r="AC20" s="46">
        <v>-9</v>
      </c>
      <c r="AD20" s="42">
        <v>0</v>
      </c>
      <c r="AE20" s="39">
        <v>-9</v>
      </c>
      <c r="AF20" s="39">
        <v>-9</v>
      </c>
      <c r="AG20" s="42"/>
      <c r="AH20" s="42"/>
      <c r="AM20" s="39">
        <v>0</v>
      </c>
      <c r="AO20" s="47">
        <v>0</v>
      </c>
      <c r="AQ20" s="39" t="s">
        <v>138</v>
      </c>
      <c r="AR20" s="48" t="s">
        <v>462</v>
      </c>
      <c r="AS20" s="48" t="s">
        <v>518</v>
      </c>
      <c r="AT20" s="49" t="s">
        <v>42</v>
      </c>
      <c r="AU20" s="41">
        <v>1</v>
      </c>
      <c r="AV20" s="39" t="s">
        <v>476</v>
      </c>
    </row>
    <row r="21" spans="1:47" s="39" customFormat="1" ht="15">
      <c r="A21" s="39" t="s">
        <v>366</v>
      </c>
      <c r="B21" s="40">
        <v>19</v>
      </c>
      <c r="C21" s="39" t="s">
        <v>13</v>
      </c>
      <c r="D21" s="39" t="s">
        <v>93</v>
      </c>
      <c r="E21" s="39" t="s">
        <v>13</v>
      </c>
      <c r="F21" s="39" t="s">
        <v>94</v>
      </c>
      <c r="G21" s="41" t="s">
        <v>422</v>
      </c>
      <c r="H21" s="39" t="s">
        <v>53</v>
      </c>
      <c r="I21" s="39" t="s">
        <v>7</v>
      </c>
      <c r="J21" s="39" t="s">
        <v>68</v>
      </c>
      <c r="K21" s="39" t="s">
        <v>93</v>
      </c>
      <c r="L21" s="39">
        <v>1</v>
      </c>
      <c r="O21" s="39">
        <v>1</v>
      </c>
      <c r="P21" s="42">
        <v>10</v>
      </c>
      <c r="Q21" s="43">
        <v>8</v>
      </c>
      <c r="R21" s="44">
        <v>1</v>
      </c>
      <c r="S21" s="44">
        <v>1</v>
      </c>
      <c r="T21" s="42"/>
      <c r="U21" s="42">
        <v>2</v>
      </c>
      <c r="V21" s="45">
        <v>1458</v>
      </c>
      <c r="W21" s="46"/>
      <c r="X21" s="45">
        <v>9288</v>
      </c>
      <c r="Y21" s="46"/>
      <c r="Z21" s="46">
        <f t="shared" si="0"/>
        <v>6.37037037037037</v>
      </c>
      <c r="AA21" s="46">
        <f t="shared" si="1"/>
        <v>16.185482324066147</v>
      </c>
      <c r="AB21" s="46">
        <v>-9</v>
      </c>
      <c r="AC21" s="46">
        <v>-9</v>
      </c>
      <c r="AD21" s="42">
        <v>0</v>
      </c>
      <c r="AE21" s="39">
        <v>-9</v>
      </c>
      <c r="AF21" s="39">
        <v>-9</v>
      </c>
      <c r="AG21" s="42"/>
      <c r="AH21" s="42"/>
      <c r="AM21" s="39">
        <v>0</v>
      </c>
      <c r="AO21" s="47">
        <v>0</v>
      </c>
      <c r="AQ21" s="39" t="s">
        <v>138</v>
      </c>
      <c r="AR21" s="39" t="s">
        <v>84</v>
      </c>
      <c r="AS21" s="39" t="s">
        <v>519</v>
      </c>
      <c r="AT21" s="39" t="s">
        <v>188</v>
      </c>
      <c r="AU21" s="41">
        <v>1</v>
      </c>
    </row>
    <row r="22" spans="1:47" s="39" customFormat="1" ht="15">
      <c r="A22" s="39" t="s">
        <v>365</v>
      </c>
      <c r="B22" s="40">
        <v>20</v>
      </c>
      <c r="C22" s="39" t="s">
        <v>13</v>
      </c>
      <c r="D22" s="39" t="s">
        <v>169</v>
      </c>
      <c r="E22" s="39" t="s">
        <v>13</v>
      </c>
      <c r="F22" s="39" t="s">
        <v>109</v>
      </c>
      <c r="G22" s="41" t="s">
        <v>420</v>
      </c>
      <c r="H22" s="39" t="s">
        <v>54</v>
      </c>
      <c r="I22" s="39" t="s">
        <v>7</v>
      </c>
      <c r="J22" s="39" t="s">
        <v>69</v>
      </c>
      <c r="K22" s="39" t="s">
        <v>93</v>
      </c>
      <c r="L22" s="39">
        <v>1</v>
      </c>
      <c r="O22" s="39">
        <v>1</v>
      </c>
      <c r="P22" s="42">
        <v>10</v>
      </c>
      <c r="Q22" s="43">
        <v>8</v>
      </c>
      <c r="R22" s="44">
        <v>1</v>
      </c>
      <c r="S22" s="44">
        <v>3</v>
      </c>
      <c r="T22" s="42"/>
      <c r="U22" s="42">
        <v>3</v>
      </c>
      <c r="V22" s="45">
        <v>583</v>
      </c>
      <c r="W22" s="46"/>
      <c r="X22" s="45">
        <v>4464</v>
      </c>
      <c r="Y22" s="46"/>
      <c r="Z22" s="46">
        <f t="shared" si="0"/>
        <v>7.656946826758148</v>
      </c>
      <c r="AA22" s="46">
        <f t="shared" si="1"/>
        <v>17.300601636295482</v>
      </c>
      <c r="AB22" s="46">
        <v>-9</v>
      </c>
      <c r="AC22" s="46">
        <v>-9</v>
      </c>
      <c r="AD22" s="42">
        <v>0</v>
      </c>
      <c r="AE22" s="39">
        <v>-9</v>
      </c>
      <c r="AF22" s="39">
        <v>-9</v>
      </c>
      <c r="AG22" s="42"/>
      <c r="AH22" s="42"/>
      <c r="AM22" s="39">
        <v>0</v>
      </c>
      <c r="AO22" s="47">
        <v>0</v>
      </c>
      <c r="AQ22" s="39" t="s">
        <v>341</v>
      </c>
      <c r="AR22" s="39" t="s">
        <v>84</v>
      </c>
      <c r="AS22" s="39" t="s">
        <v>519</v>
      </c>
      <c r="AT22" s="39" t="s">
        <v>188</v>
      </c>
      <c r="AU22" s="41">
        <v>1</v>
      </c>
    </row>
    <row r="23" spans="1:47" s="39" customFormat="1" ht="15">
      <c r="A23" s="39" t="s">
        <v>25</v>
      </c>
      <c r="B23" s="40">
        <v>21</v>
      </c>
      <c r="C23" s="39" t="s">
        <v>13</v>
      </c>
      <c r="D23" s="39" t="s">
        <v>91</v>
      </c>
      <c r="E23" s="39" t="s">
        <v>13</v>
      </c>
      <c r="F23" s="39" t="s">
        <v>92</v>
      </c>
      <c r="G23" s="41" t="s">
        <v>421</v>
      </c>
      <c r="H23" s="39" t="s">
        <v>245</v>
      </c>
      <c r="I23" s="39" t="s">
        <v>7</v>
      </c>
      <c r="J23" s="39" t="s">
        <v>69</v>
      </c>
      <c r="K23" s="39" t="s">
        <v>93</v>
      </c>
      <c r="L23" s="39">
        <v>1</v>
      </c>
      <c r="O23" s="39">
        <v>1</v>
      </c>
      <c r="P23" s="42">
        <v>10</v>
      </c>
      <c r="Q23" s="43">
        <v>8</v>
      </c>
      <c r="R23" s="44">
        <v>1</v>
      </c>
      <c r="S23" s="44">
        <v>3</v>
      </c>
      <c r="T23" s="42"/>
      <c r="U23" s="42">
        <v>3</v>
      </c>
      <c r="V23" s="45">
        <v>1151</v>
      </c>
      <c r="W23" s="46"/>
      <c r="X23" s="45">
        <v>8399.99</v>
      </c>
      <c r="Y23" s="46"/>
      <c r="Z23" s="46">
        <f t="shared" si="0"/>
        <v>7.297993049522154</v>
      </c>
      <c r="AA23" s="46">
        <f t="shared" si="1"/>
        <v>17.989582600620896</v>
      </c>
      <c r="AB23" s="46">
        <v>-9</v>
      </c>
      <c r="AC23" s="46">
        <v>-9</v>
      </c>
      <c r="AD23" s="42">
        <v>0</v>
      </c>
      <c r="AE23" s="39">
        <v>-9</v>
      </c>
      <c r="AF23" s="39">
        <v>-9</v>
      </c>
      <c r="AG23" s="42"/>
      <c r="AH23" s="42"/>
      <c r="AM23" s="39">
        <v>0</v>
      </c>
      <c r="AO23" s="50">
        <v>0</v>
      </c>
      <c r="AQ23" s="39" t="s">
        <v>347</v>
      </c>
      <c r="AR23" s="39" t="s">
        <v>84</v>
      </c>
      <c r="AS23" s="39" t="s">
        <v>519</v>
      </c>
      <c r="AT23" s="39" t="s">
        <v>188</v>
      </c>
      <c r="AU23" s="41">
        <v>1</v>
      </c>
    </row>
    <row r="24" spans="1:49" s="39" customFormat="1" ht="15">
      <c r="A24" s="39" t="s">
        <v>214</v>
      </c>
      <c r="B24" s="40">
        <v>22</v>
      </c>
      <c r="C24" s="39" t="s">
        <v>13</v>
      </c>
      <c r="D24" s="39" t="s">
        <v>215</v>
      </c>
      <c r="E24" s="39" t="s">
        <v>13</v>
      </c>
      <c r="F24" s="39" t="s">
        <v>216</v>
      </c>
      <c r="G24" s="39" t="s">
        <v>178</v>
      </c>
      <c r="H24" s="41" t="s">
        <v>213</v>
      </c>
      <c r="I24" s="41" t="s">
        <v>7</v>
      </c>
      <c r="J24" s="41" t="s">
        <v>218</v>
      </c>
      <c r="K24" s="41" t="s">
        <v>215</v>
      </c>
      <c r="L24" s="41">
        <v>1</v>
      </c>
      <c r="M24" s="41"/>
      <c r="N24" s="41"/>
      <c r="O24" s="41">
        <v>1</v>
      </c>
      <c r="P24" s="42">
        <v>10</v>
      </c>
      <c r="Q24" s="43">
        <v>8</v>
      </c>
      <c r="R24" s="44">
        <v>1</v>
      </c>
      <c r="S24" s="44">
        <v>1</v>
      </c>
      <c r="T24" s="51">
        <v>0</v>
      </c>
      <c r="U24" s="42">
        <v>3</v>
      </c>
      <c r="V24" s="52">
        <v>25000</v>
      </c>
      <c r="W24" s="53" t="s">
        <v>288</v>
      </c>
      <c r="X24" s="52">
        <v>49200</v>
      </c>
      <c r="Y24" s="53" t="s">
        <v>288</v>
      </c>
      <c r="Z24" s="53">
        <f t="shared" si="0"/>
        <v>1.968</v>
      </c>
      <c r="AA24" s="46">
        <f t="shared" si="1"/>
        <v>7.193850615619326</v>
      </c>
      <c r="AB24" s="51">
        <v>-9</v>
      </c>
      <c r="AC24" s="51"/>
      <c r="AD24" s="51">
        <v>0</v>
      </c>
      <c r="AE24" s="39">
        <v>-9</v>
      </c>
      <c r="AF24" s="39">
        <v>-9</v>
      </c>
      <c r="AG24" s="51"/>
      <c r="AH24" s="51">
        <v>0</v>
      </c>
      <c r="AI24" s="41"/>
      <c r="AJ24" s="41"/>
      <c r="AK24" s="41"/>
      <c r="AL24" s="41"/>
      <c r="AM24" s="41"/>
      <c r="AN24" s="41"/>
      <c r="AO24" s="47">
        <v>0</v>
      </c>
      <c r="AP24" s="41"/>
      <c r="AQ24" s="41"/>
      <c r="AR24" s="39" t="s">
        <v>395</v>
      </c>
      <c r="AS24" s="39" t="s">
        <v>87</v>
      </c>
      <c r="AT24" s="39" t="s">
        <v>2</v>
      </c>
      <c r="AU24" s="39">
        <v>1</v>
      </c>
      <c r="AV24" s="41" t="s">
        <v>217</v>
      </c>
      <c r="AW24" s="41" t="s">
        <v>391</v>
      </c>
    </row>
    <row r="25" spans="1:47" s="39" customFormat="1" ht="15">
      <c r="A25" s="39" t="s">
        <v>439</v>
      </c>
      <c r="B25" s="40">
        <v>23</v>
      </c>
      <c r="C25" s="39" t="s">
        <v>13</v>
      </c>
      <c r="D25" s="39" t="s">
        <v>481</v>
      </c>
      <c r="E25" s="39" t="s">
        <v>13</v>
      </c>
      <c r="F25" s="39" t="s">
        <v>368</v>
      </c>
      <c r="G25" s="41" t="s">
        <v>472</v>
      </c>
      <c r="H25" s="39" t="s">
        <v>249</v>
      </c>
      <c r="I25" s="39" t="s">
        <v>7</v>
      </c>
      <c r="J25" s="39" t="s">
        <v>490</v>
      </c>
      <c r="K25" s="39" t="s">
        <v>215</v>
      </c>
      <c r="L25" s="39">
        <v>1</v>
      </c>
      <c r="O25" s="39">
        <v>1</v>
      </c>
      <c r="P25" s="42">
        <v>10</v>
      </c>
      <c r="Q25" s="43">
        <v>8</v>
      </c>
      <c r="R25" s="44">
        <v>0</v>
      </c>
      <c r="S25" s="44">
        <v>3</v>
      </c>
      <c r="T25" s="42"/>
      <c r="U25" s="42">
        <v>4</v>
      </c>
      <c r="V25" s="45">
        <v>686</v>
      </c>
      <c r="W25" s="46"/>
      <c r="X25" s="45">
        <v>5642</v>
      </c>
      <c r="Y25" s="46">
        <v>275.13</v>
      </c>
      <c r="Z25" s="46">
        <f t="shared" si="0"/>
        <v>8.224489795918368</v>
      </c>
      <c r="AA25" s="46">
        <f t="shared" si="1"/>
        <v>18.97398063162172</v>
      </c>
      <c r="AB25" s="46">
        <v>-9</v>
      </c>
      <c r="AC25" s="46">
        <v>-9</v>
      </c>
      <c r="AD25" s="42">
        <v>0</v>
      </c>
      <c r="AE25" s="39">
        <v>-9</v>
      </c>
      <c r="AF25" s="39">
        <v>-9</v>
      </c>
      <c r="AG25" s="42"/>
      <c r="AH25" s="42">
        <v>0</v>
      </c>
      <c r="AI25" s="42">
        <v>0</v>
      </c>
      <c r="AM25" s="39">
        <v>0</v>
      </c>
      <c r="AO25" s="50">
        <v>0</v>
      </c>
      <c r="AQ25" s="39" t="s">
        <v>277</v>
      </c>
      <c r="AR25" s="49" t="s">
        <v>473</v>
      </c>
      <c r="AS25" s="49" t="s">
        <v>541</v>
      </c>
      <c r="AT25" s="49" t="s">
        <v>573</v>
      </c>
      <c r="AU25" s="41">
        <v>1</v>
      </c>
    </row>
    <row r="26" spans="1:49" s="39" customFormat="1" ht="15">
      <c r="A26" s="39" t="s">
        <v>29</v>
      </c>
      <c r="B26" s="40">
        <v>24</v>
      </c>
      <c r="C26" s="39" t="s">
        <v>13</v>
      </c>
      <c r="D26" s="41" t="s">
        <v>481</v>
      </c>
      <c r="E26" s="39" t="s">
        <v>13</v>
      </c>
      <c r="F26" s="41" t="s">
        <v>346</v>
      </c>
      <c r="G26" s="41" t="s">
        <v>413</v>
      </c>
      <c r="H26" s="41" t="s">
        <v>55</v>
      </c>
      <c r="I26" s="39" t="s">
        <v>7</v>
      </c>
      <c r="J26" s="39" t="s">
        <v>490</v>
      </c>
      <c r="K26" s="39" t="s">
        <v>215</v>
      </c>
      <c r="L26" s="39">
        <v>1</v>
      </c>
      <c r="O26" s="39">
        <v>1</v>
      </c>
      <c r="P26" s="42">
        <v>10</v>
      </c>
      <c r="Q26" s="43">
        <v>8</v>
      </c>
      <c r="R26" s="44">
        <v>1</v>
      </c>
      <c r="S26" s="44">
        <v>1</v>
      </c>
      <c r="T26" s="42"/>
      <c r="U26" s="42">
        <v>2</v>
      </c>
      <c r="V26" s="52">
        <v>42.3</v>
      </c>
      <c r="W26" s="53"/>
      <c r="X26" s="52">
        <v>749</v>
      </c>
      <c r="Y26" s="46"/>
      <c r="Z26" s="46">
        <f t="shared" si="0"/>
        <v>17.706855791962177</v>
      </c>
      <c r="AA26" s="46">
        <f t="shared" si="1"/>
        <v>28.59650891538909</v>
      </c>
      <c r="AB26" s="46">
        <v>-9</v>
      </c>
      <c r="AC26" s="46">
        <v>-9</v>
      </c>
      <c r="AD26" s="51">
        <v>0</v>
      </c>
      <c r="AE26" s="39">
        <v>-9</v>
      </c>
      <c r="AF26" s="39">
        <v>-9</v>
      </c>
      <c r="AG26" s="51"/>
      <c r="AH26" s="51"/>
      <c r="AI26" s="42">
        <v>0</v>
      </c>
      <c r="AJ26" s="41"/>
      <c r="AK26" s="41"/>
      <c r="AL26" s="41"/>
      <c r="AM26" s="39">
        <v>0</v>
      </c>
      <c r="AN26" s="39">
        <v>1</v>
      </c>
      <c r="AO26" s="47">
        <v>1</v>
      </c>
      <c r="AQ26" s="39" t="s">
        <v>128</v>
      </c>
      <c r="AR26" s="39" t="s">
        <v>40</v>
      </c>
      <c r="AS26" s="39" t="s">
        <v>40</v>
      </c>
      <c r="AT26" s="39" t="s">
        <v>40</v>
      </c>
      <c r="AU26" s="41"/>
      <c r="AV26" s="41"/>
      <c r="AW26" s="41"/>
    </row>
    <row r="27" spans="1:46" s="39" customFormat="1" ht="15">
      <c r="A27" s="39" t="s">
        <v>299</v>
      </c>
      <c r="B27" s="40">
        <v>25</v>
      </c>
      <c r="C27" s="39" t="s">
        <v>13</v>
      </c>
      <c r="D27" s="39" t="s">
        <v>481</v>
      </c>
      <c r="E27" s="39" t="s">
        <v>13</v>
      </c>
      <c r="F27" s="39" t="s">
        <v>300</v>
      </c>
      <c r="G27" s="39" t="s">
        <v>414</v>
      </c>
      <c r="H27" s="39" t="s">
        <v>301</v>
      </c>
      <c r="I27" s="39" t="s">
        <v>7</v>
      </c>
      <c r="J27" s="39" t="s">
        <v>490</v>
      </c>
      <c r="K27" s="39" t="s">
        <v>215</v>
      </c>
      <c r="L27" s="39">
        <v>1</v>
      </c>
      <c r="O27" s="39">
        <v>1</v>
      </c>
      <c r="P27" s="42">
        <v>10</v>
      </c>
      <c r="Q27" s="43">
        <v>8</v>
      </c>
      <c r="R27" s="44">
        <v>1</v>
      </c>
      <c r="S27" s="44">
        <v>1</v>
      </c>
      <c r="T27" s="42">
        <v>0</v>
      </c>
      <c r="U27" s="42">
        <v>8</v>
      </c>
      <c r="V27" s="45">
        <v>91.63</v>
      </c>
      <c r="W27" s="46"/>
      <c r="X27" s="45">
        <v>1492.8</v>
      </c>
      <c r="Y27" s="46"/>
      <c r="Z27" s="53">
        <f t="shared" si="0"/>
        <v>16.291607552111753</v>
      </c>
      <c r="AA27" s="46">
        <f t="shared" si="1"/>
        <v>29.04723268725845</v>
      </c>
      <c r="AB27" s="46"/>
      <c r="AC27" s="42"/>
      <c r="AD27" s="42">
        <v>0</v>
      </c>
      <c r="AE27" s="39">
        <v>-9</v>
      </c>
      <c r="AF27" s="39">
        <v>-9</v>
      </c>
      <c r="AG27" s="42"/>
      <c r="AH27" s="42">
        <v>0</v>
      </c>
      <c r="AI27" s="42">
        <v>2</v>
      </c>
      <c r="AK27" s="42"/>
      <c r="AO27" s="47">
        <v>1</v>
      </c>
      <c r="AR27" s="39" t="s">
        <v>40</v>
      </c>
      <c r="AS27" s="39" t="s">
        <v>40</v>
      </c>
      <c r="AT27" s="39" t="s">
        <v>40</v>
      </c>
    </row>
    <row r="28" spans="1:47" s="39" customFormat="1" ht="15">
      <c r="A28" s="39" t="s">
        <v>361</v>
      </c>
      <c r="B28" s="40">
        <v>26</v>
      </c>
      <c r="C28" s="39" t="s">
        <v>13</v>
      </c>
      <c r="D28" s="39" t="s">
        <v>247</v>
      </c>
      <c r="E28" s="39" t="s">
        <v>13</v>
      </c>
      <c r="F28" s="54" t="s">
        <v>242</v>
      </c>
      <c r="G28" s="41" t="s">
        <v>418</v>
      </c>
      <c r="H28" s="54" t="s">
        <v>495</v>
      </c>
      <c r="I28" s="39" t="s">
        <v>7</v>
      </c>
      <c r="J28" s="39" t="s">
        <v>543</v>
      </c>
      <c r="K28" s="39" t="s">
        <v>296</v>
      </c>
      <c r="L28" s="39">
        <v>1</v>
      </c>
      <c r="O28" s="39">
        <v>1</v>
      </c>
      <c r="P28" s="42">
        <v>10</v>
      </c>
      <c r="Q28" s="43">
        <v>8</v>
      </c>
      <c r="R28" s="44">
        <v>1</v>
      </c>
      <c r="S28" s="44">
        <v>1</v>
      </c>
      <c r="T28" s="42"/>
      <c r="U28" s="42">
        <v>2</v>
      </c>
      <c r="V28" s="45">
        <v>4610</v>
      </c>
      <c r="W28" s="46"/>
      <c r="X28" s="45">
        <v>50364</v>
      </c>
      <c r="Y28" s="46">
        <v>450</v>
      </c>
      <c r="Z28" s="46">
        <f t="shared" si="0"/>
        <v>10.924945770065076</v>
      </c>
      <c r="AA28" s="46">
        <f t="shared" si="1"/>
        <v>32.16421883983386</v>
      </c>
      <c r="AB28" s="46">
        <v>-9</v>
      </c>
      <c r="AC28" s="46">
        <v>-9</v>
      </c>
      <c r="AD28" s="42">
        <v>0</v>
      </c>
      <c r="AE28" s="39">
        <v>-9</v>
      </c>
      <c r="AF28" s="39">
        <v>-9</v>
      </c>
      <c r="AG28" s="42"/>
      <c r="AH28" s="42"/>
      <c r="AM28" s="39">
        <v>0</v>
      </c>
      <c r="AO28" s="47">
        <v>0</v>
      </c>
      <c r="AQ28" s="39" t="s">
        <v>138</v>
      </c>
      <c r="AR28" s="49" t="s">
        <v>478</v>
      </c>
      <c r="AS28" s="49" t="s">
        <v>5</v>
      </c>
      <c r="AT28" s="49" t="s">
        <v>45</v>
      </c>
      <c r="AU28" s="41">
        <v>1</v>
      </c>
    </row>
    <row r="29" spans="1:47" s="39" customFormat="1" ht="15">
      <c r="A29" s="39" t="s">
        <v>362</v>
      </c>
      <c r="B29" s="40">
        <v>27</v>
      </c>
      <c r="C29" s="39" t="s">
        <v>13</v>
      </c>
      <c r="D29" s="39" t="s">
        <v>296</v>
      </c>
      <c r="E29" s="39" t="s">
        <v>13</v>
      </c>
      <c r="F29" s="39" t="s">
        <v>248</v>
      </c>
      <c r="G29" s="41" t="s">
        <v>417</v>
      </c>
      <c r="H29" s="41" t="s">
        <v>36</v>
      </c>
      <c r="I29" s="39" t="s">
        <v>7</v>
      </c>
      <c r="J29" s="39" t="s">
        <v>543</v>
      </c>
      <c r="K29" s="39" t="s">
        <v>296</v>
      </c>
      <c r="L29" s="39">
        <v>1</v>
      </c>
      <c r="O29" s="39">
        <v>1</v>
      </c>
      <c r="P29" s="42">
        <v>10</v>
      </c>
      <c r="Q29" s="43">
        <v>8</v>
      </c>
      <c r="R29" s="44">
        <v>1</v>
      </c>
      <c r="S29" s="44">
        <v>1</v>
      </c>
      <c r="T29" s="42"/>
      <c r="U29" s="42">
        <v>2</v>
      </c>
      <c r="V29" s="45">
        <v>12400</v>
      </c>
      <c r="W29" s="46"/>
      <c r="X29" s="45">
        <v>136998</v>
      </c>
      <c r="Y29" s="46">
        <v>1233</v>
      </c>
      <c r="Z29" s="46">
        <f t="shared" si="0"/>
        <v>11.048225806451613</v>
      </c>
      <c r="AA29" s="46">
        <f t="shared" si="1"/>
        <v>36.91905002885944</v>
      </c>
      <c r="AB29" s="46">
        <v>-9</v>
      </c>
      <c r="AC29" s="46">
        <v>-9</v>
      </c>
      <c r="AD29" s="42">
        <v>0</v>
      </c>
      <c r="AE29" s="39">
        <v>-9</v>
      </c>
      <c r="AF29" s="39">
        <v>-9</v>
      </c>
      <c r="AG29" s="42"/>
      <c r="AH29" s="42"/>
      <c r="AM29" s="39">
        <v>0</v>
      </c>
      <c r="AO29" s="47">
        <v>0</v>
      </c>
      <c r="AQ29" s="39" t="s">
        <v>138</v>
      </c>
      <c r="AR29" s="49" t="s">
        <v>478</v>
      </c>
      <c r="AS29" s="49" t="s">
        <v>5</v>
      </c>
      <c r="AT29" s="49" t="s">
        <v>45</v>
      </c>
      <c r="AU29" s="41">
        <v>1</v>
      </c>
    </row>
    <row r="30" spans="1:47" s="39" customFormat="1" ht="15">
      <c r="A30" s="39" t="s">
        <v>437</v>
      </c>
      <c r="B30" s="40">
        <v>28</v>
      </c>
      <c r="C30" s="39" t="s">
        <v>13</v>
      </c>
      <c r="D30" s="39" t="s">
        <v>296</v>
      </c>
      <c r="E30" s="39" t="s">
        <v>13</v>
      </c>
      <c r="F30" s="39" t="s">
        <v>243</v>
      </c>
      <c r="G30" s="41" t="s">
        <v>416</v>
      </c>
      <c r="H30" s="39" t="s">
        <v>37</v>
      </c>
      <c r="I30" s="39" t="s">
        <v>7</v>
      </c>
      <c r="J30" s="39" t="s">
        <v>543</v>
      </c>
      <c r="K30" s="39" t="s">
        <v>394</v>
      </c>
      <c r="L30" s="39">
        <v>1</v>
      </c>
      <c r="O30" s="41">
        <v>1</v>
      </c>
      <c r="P30" s="42">
        <v>10</v>
      </c>
      <c r="Q30" s="43">
        <v>8</v>
      </c>
      <c r="R30" s="44">
        <v>1</v>
      </c>
      <c r="S30" s="44">
        <v>1</v>
      </c>
      <c r="T30" s="42"/>
      <c r="U30" s="42">
        <v>2</v>
      </c>
      <c r="V30" s="45">
        <v>27550</v>
      </c>
      <c r="W30" s="46"/>
      <c r="X30" s="45">
        <v>258624</v>
      </c>
      <c r="Y30" s="46">
        <v>11952</v>
      </c>
      <c r="Z30" s="46">
        <f t="shared" si="0"/>
        <v>9.387441016333938</v>
      </c>
      <c r="AA30" s="46">
        <f t="shared" si="1"/>
        <v>34.744237611239264</v>
      </c>
      <c r="AB30" s="46">
        <v>-9</v>
      </c>
      <c r="AC30" s="46">
        <v>-9</v>
      </c>
      <c r="AD30" s="42">
        <v>0</v>
      </c>
      <c r="AE30" s="39">
        <v>-9</v>
      </c>
      <c r="AF30" s="39">
        <v>-9</v>
      </c>
      <c r="AG30" s="42"/>
      <c r="AH30" s="42"/>
      <c r="AM30" s="39">
        <v>0</v>
      </c>
      <c r="AO30" s="47">
        <v>0</v>
      </c>
      <c r="AQ30" s="39" t="s">
        <v>138</v>
      </c>
      <c r="AR30" s="49" t="s">
        <v>478</v>
      </c>
      <c r="AS30" s="49" t="s">
        <v>5</v>
      </c>
      <c r="AT30" s="49" t="s">
        <v>45</v>
      </c>
      <c r="AU30" s="41">
        <v>1</v>
      </c>
    </row>
    <row r="31" spans="1:48" s="39" customFormat="1" ht="15">
      <c r="A31" s="39" t="s">
        <v>363</v>
      </c>
      <c r="B31" s="40">
        <v>29</v>
      </c>
      <c r="C31" s="39" t="s">
        <v>13</v>
      </c>
      <c r="D31" s="39" t="s">
        <v>296</v>
      </c>
      <c r="E31" s="39" t="s">
        <v>13</v>
      </c>
      <c r="F31" s="39" t="s">
        <v>297</v>
      </c>
      <c r="G31" s="41" t="s">
        <v>415</v>
      </c>
      <c r="H31" s="39" t="s">
        <v>479</v>
      </c>
      <c r="I31" s="39" t="s">
        <v>7</v>
      </c>
      <c r="J31" s="39" t="s">
        <v>543</v>
      </c>
      <c r="K31" s="39" t="s">
        <v>296</v>
      </c>
      <c r="L31" s="39">
        <v>1</v>
      </c>
      <c r="O31" s="39">
        <v>1</v>
      </c>
      <c r="P31" s="42">
        <v>10</v>
      </c>
      <c r="Q31" s="43">
        <v>8</v>
      </c>
      <c r="R31" s="44">
        <v>0</v>
      </c>
      <c r="S31" s="44">
        <v>1</v>
      </c>
      <c r="T31" s="42"/>
      <c r="U31" s="42">
        <v>3</v>
      </c>
      <c r="V31" s="52">
        <v>21000</v>
      </c>
      <c r="W31" s="53"/>
      <c r="X31" s="52">
        <v>199440</v>
      </c>
      <c r="Y31" s="46">
        <v>48150</v>
      </c>
      <c r="Z31" s="46">
        <f t="shared" si="0"/>
        <v>9.497142857142856</v>
      </c>
      <c r="AA31" s="46">
        <f t="shared" si="1"/>
        <v>33.949785953580054</v>
      </c>
      <c r="AB31" s="46">
        <v>-9</v>
      </c>
      <c r="AC31" s="46">
        <v>-9</v>
      </c>
      <c r="AD31" s="51">
        <v>0</v>
      </c>
      <c r="AE31" s="39">
        <v>-9</v>
      </c>
      <c r="AF31" s="39">
        <v>-9</v>
      </c>
      <c r="AG31" s="51"/>
      <c r="AH31" s="42"/>
      <c r="AJ31" s="41"/>
      <c r="AK31" s="41"/>
      <c r="AL31" s="41"/>
      <c r="AM31" s="39">
        <v>0</v>
      </c>
      <c r="AO31" s="50">
        <v>0</v>
      </c>
      <c r="AQ31" s="39" t="s">
        <v>136</v>
      </c>
      <c r="AR31" s="48" t="s">
        <v>462</v>
      </c>
      <c r="AS31" s="48" t="s">
        <v>518</v>
      </c>
      <c r="AT31" s="49" t="s">
        <v>42</v>
      </c>
      <c r="AU31" s="41">
        <v>1</v>
      </c>
      <c r="AV31" s="39" t="s">
        <v>241</v>
      </c>
    </row>
    <row r="32" spans="1:49" s="12" customFormat="1" ht="15">
      <c r="A32" s="12" t="s">
        <v>364</v>
      </c>
      <c r="B32" s="13">
        <v>30</v>
      </c>
      <c r="C32" s="12" t="s">
        <v>13</v>
      </c>
      <c r="D32" s="12" t="s">
        <v>333</v>
      </c>
      <c r="E32" s="12" t="s">
        <v>13</v>
      </c>
      <c r="F32" s="12" t="s">
        <v>334</v>
      </c>
      <c r="G32" s="14" t="s">
        <v>423</v>
      </c>
      <c r="H32" s="14" t="s">
        <v>264</v>
      </c>
      <c r="I32" s="12" t="s">
        <v>6</v>
      </c>
      <c r="J32" s="12" t="s">
        <v>553</v>
      </c>
      <c r="K32" s="12" t="s">
        <v>333</v>
      </c>
      <c r="L32" s="12">
        <v>1</v>
      </c>
      <c r="O32" s="12">
        <v>1</v>
      </c>
      <c r="P32" s="15">
        <v>9</v>
      </c>
      <c r="Q32" s="16">
        <v>7</v>
      </c>
      <c r="R32" s="17">
        <v>0</v>
      </c>
      <c r="S32" s="17">
        <v>2</v>
      </c>
      <c r="T32" s="21"/>
      <c r="U32" s="15">
        <v>3</v>
      </c>
      <c r="V32" s="22">
        <v>446250</v>
      </c>
      <c r="W32" s="23"/>
      <c r="X32" s="22">
        <v>3630267</v>
      </c>
      <c r="Y32" s="23">
        <v>97200</v>
      </c>
      <c r="Z32" s="19">
        <f t="shared" si="0"/>
        <v>8.135052100840337</v>
      </c>
      <c r="AA32" s="19">
        <f t="shared" si="1"/>
        <v>43.003752336456735</v>
      </c>
      <c r="AB32" s="19">
        <v>-9</v>
      </c>
      <c r="AC32" s="19">
        <v>-9</v>
      </c>
      <c r="AD32" s="21">
        <v>0</v>
      </c>
      <c r="AE32" s="12">
        <v>-9</v>
      </c>
      <c r="AF32" s="12">
        <v>-9</v>
      </c>
      <c r="AG32" s="21"/>
      <c r="AH32" s="21">
        <v>0</v>
      </c>
      <c r="AI32" s="14">
        <v>2</v>
      </c>
      <c r="AJ32" s="14"/>
      <c r="AK32" s="14"/>
      <c r="AL32" s="14"/>
      <c r="AM32" s="12">
        <v>0</v>
      </c>
      <c r="AN32" s="14"/>
      <c r="AO32" s="20">
        <v>0</v>
      </c>
      <c r="AP32" s="14"/>
      <c r="AQ32" s="12" t="s">
        <v>134</v>
      </c>
      <c r="AR32" s="12" t="s">
        <v>565</v>
      </c>
      <c r="AS32" s="12" t="s">
        <v>529</v>
      </c>
      <c r="AT32" s="12" t="s">
        <v>566</v>
      </c>
      <c r="AU32" s="12">
        <v>1</v>
      </c>
      <c r="AV32" s="14" t="s">
        <v>265</v>
      </c>
      <c r="AW32" s="14"/>
    </row>
    <row r="33" spans="1:49" ht="15">
      <c r="A33" s="2" t="s">
        <v>281</v>
      </c>
      <c r="B33" s="3">
        <v>31</v>
      </c>
      <c r="C33" s="2" t="s">
        <v>13</v>
      </c>
      <c r="D33" s="2" t="s">
        <v>181</v>
      </c>
      <c r="E33" s="2" t="s">
        <v>13</v>
      </c>
      <c r="F33" s="2" t="s">
        <v>283</v>
      </c>
      <c r="G33" s="4" t="s">
        <v>471</v>
      </c>
      <c r="H33" s="2" t="s">
        <v>496</v>
      </c>
      <c r="I33" s="2" t="s">
        <v>8</v>
      </c>
      <c r="J33" s="10" t="s">
        <v>282</v>
      </c>
      <c r="K33" s="10" t="s">
        <v>179</v>
      </c>
      <c r="L33" s="10">
        <v>1</v>
      </c>
      <c r="M33" s="10"/>
      <c r="N33" s="10"/>
      <c r="O33" s="2">
        <v>1</v>
      </c>
      <c r="P33" s="5">
        <v>8</v>
      </c>
      <c r="Q33" s="6">
        <v>6</v>
      </c>
      <c r="R33" s="7">
        <v>1</v>
      </c>
      <c r="S33" s="7">
        <v>3</v>
      </c>
      <c r="T33" s="5"/>
      <c r="U33" s="5">
        <v>1</v>
      </c>
      <c r="V33" s="8">
        <v>101</v>
      </c>
      <c r="W33" s="9"/>
      <c r="X33" s="8">
        <v>2939.1</v>
      </c>
      <c r="Y33" s="9"/>
      <c r="Z33" s="9">
        <f t="shared" si="0"/>
        <v>29.099999999999998</v>
      </c>
      <c r="AA33" s="9">
        <f t="shared" si="1"/>
        <v>52.53468406556714</v>
      </c>
      <c r="AB33" s="9">
        <v>-9</v>
      </c>
      <c r="AC33" s="9">
        <v>-9</v>
      </c>
      <c r="AD33" s="5">
        <v>0</v>
      </c>
      <c r="AE33" s="2">
        <v>-9</v>
      </c>
      <c r="AF33" s="2">
        <v>-9</v>
      </c>
      <c r="AG33" s="5"/>
      <c r="AH33" s="5"/>
      <c r="AI33" s="2"/>
      <c r="AJ33" s="2"/>
      <c r="AK33" s="2"/>
      <c r="AL33" s="2"/>
      <c r="AM33" s="2">
        <v>0</v>
      </c>
      <c r="AN33" s="2"/>
      <c r="AO33" s="28">
        <v>0</v>
      </c>
      <c r="AP33" s="2"/>
      <c r="AQ33" s="2" t="s">
        <v>327</v>
      </c>
      <c r="AR33" s="11" t="s">
        <v>562</v>
      </c>
      <c r="AS33" s="11" t="s">
        <v>559</v>
      </c>
      <c r="AT33" s="2" t="s">
        <v>114</v>
      </c>
      <c r="AU33" s="2" t="s">
        <v>289</v>
      </c>
      <c r="AV33" s="2"/>
      <c r="AW33" s="2"/>
    </row>
    <row r="34" spans="1:47" s="29" customFormat="1" ht="15">
      <c r="A34" s="29" t="s">
        <v>253</v>
      </c>
      <c r="B34" s="30">
        <v>32</v>
      </c>
      <c r="C34" s="29" t="s">
        <v>13</v>
      </c>
      <c r="D34" s="29" t="s">
        <v>445</v>
      </c>
      <c r="E34" s="29" t="s">
        <v>13</v>
      </c>
      <c r="F34" s="29" t="s">
        <v>325</v>
      </c>
      <c r="G34" s="29" t="s">
        <v>324</v>
      </c>
      <c r="H34" s="29" t="s">
        <v>497</v>
      </c>
      <c r="I34" s="29" t="s">
        <v>10</v>
      </c>
      <c r="J34" s="29" t="s">
        <v>554</v>
      </c>
      <c r="K34" s="29" t="s">
        <v>445</v>
      </c>
      <c r="L34" s="29">
        <v>1</v>
      </c>
      <c r="O34" s="29">
        <v>1</v>
      </c>
      <c r="P34" s="32">
        <v>7</v>
      </c>
      <c r="Q34" s="33">
        <v>5</v>
      </c>
      <c r="R34" s="34">
        <v>1</v>
      </c>
      <c r="S34" s="34">
        <v>3</v>
      </c>
      <c r="T34" s="32">
        <v>1</v>
      </c>
      <c r="U34" s="32">
        <v>84</v>
      </c>
      <c r="V34" s="35">
        <v>51440</v>
      </c>
      <c r="W34" s="36" t="s">
        <v>219</v>
      </c>
      <c r="X34" s="35">
        <v>124872</v>
      </c>
      <c r="Y34" s="36" t="s">
        <v>220</v>
      </c>
      <c r="Z34" s="36">
        <f t="shared" si="0"/>
        <v>2.4275272161741834</v>
      </c>
      <c r="AA34" s="36">
        <f t="shared" si="1"/>
        <v>9.732191155350787</v>
      </c>
      <c r="AB34" s="32">
        <v>-9</v>
      </c>
      <c r="AC34" s="32"/>
      <c r="AD34" s="32">
        <v>0</v>
      </c>
      <c r="AE34" s="29">
        <v>-9</v>
      </c>
      <c r="AF34" s="29">
        <v>-9</v>
      </c>
      <c r="AG34" s="32"/>
      <c r="AH34" s="32">
        <v>0</v>
      </c>
      <c r="AI34" s="32">
        <v>1</v>
      </c>
      <c r="AK34" s="32">
        <v>0</v>
      </c>
      <c r="AM34" s="29">
        <v>0</v>
      </c>
      <c r="AN34" s="29">
        <v>0</v>
      </c>
      <c r="AO34" s="37">
        <v>0</v>
      </c>
      <c r="AQ34" s="29" t="s">
        <v>252</v>
      </c>
      <c r="AR34" s="29" t="s">
        <v>485</v>
      </c>
      <c r="AS34" s="29" t="s">
        <v>558</v>
      </c>
      <c r="AT34" s="29" t="s">
        <v>1</v>
      </c>
      <c r="AU34" s="29">
        <v>1</v>
      </c>
    </row>
    <row r="35" spans="1:48" s="29" customFormat="1" ht="15">
      <c r="A35" s="29" t="s">
        <v>440</v>
      </c>
      <c r="B35" s="30">
        <v>33</v>
      </c>
      <c r="C35" s="29" t="s">
        <v>13</v>
      </c>
      <c r="D35" s="29" t="s">
        <v>445</v>
      </c>
      <c r="E35" s="29" t="s">
        <v>13</v>
      </c>
      <c r="F35" s="29" t="s">
        <v>448</v>
      </c>
      <c r="G35" s="29" t="s">
        <v>449</v>
      </c>
      <c r="H35" s="29" t="s">
        <v>498</v>
      </c>
      <c r="I35" s="29" t="s">
        <v>10</v>
      </c>
      <c r="J35" s="29" t="s">
        <v>554</v>
      </c>
      <c r="K35" s="29" t="s">
        <v>445</v>
      </c>
      <c r="L35" s="29">
        <v>1</v>
      </c>
      <c r="O35" s="29">
        <v>1</v>
      </c>
      <c r="P35" s="32">
        <v>7</v>
      </c>
      <c r="Q35" s="33">
        <v>5</v>
      </c>
      <c r="R35" s="34">
        <v>1</v>
      </c>
      <c r="S35" s="34">
        <v>3</v>
      </c>
      <c r="T35" s="32">
        <v>1</v>
      </c>
      <c r="U35" s="32">
        <v>9</v>
      </c>
      <c r="V35" s="35">
        <v>68922</v>
      </c>
      <c r="W35" s="36" t="s">
        <v>308</v>
      </c>
      <c r="X35" s="35">
        <v>253782</v>
      </c>
      <c r="Y35" s="36" t="s">
        <v>207</v>
      </c>
      <c r="Z35" s="36">
        <f aca="true" t="shared" si="2" ref="Z35:Z66">X35/V35</f>
        <v>3.682162444502481</v>
      </c>
      <c r="AA35" s="36">
        <f aca="true" t="shared" si="3" ref="AA35:AA66">X35/((V35^0.872))</f>
        <v>15.32543292764268</v>
      </c>
      <c r="AB35" s="32">
        <v>-9</v>
      </c>
      <c r="AC35" s="32"/>
      <c r="AD35" s="32">
        <v>0</v>
      </c>
      <c r="AE35" s="29">
        <v>-9</v>
      </c>
      <c r="AF35" s="29">
        <v>-9</v>
      </c>
      <c r="AG35" s="32"/>
      <c r="AH35" s="32">
        <v>0</v>
      </c>
      <c r="AI35" s="32">
        <v>1</v>
      </c>
      <c r="AK35" s="32">
        <v>0</v>
      </c>
      <c r="AM35" s="29">
        <v>0</v>
      </c>
      <c r="AN35" s="29">
        <v>0</v>
      </c>
      <c r="AO35" s="37">
        <v>0</v>
      </c>
      <c r="AQ35" s="29" t="s">
        <v>209</v>
      </c>
      <c r="AR35" s="29" t="s">
        <v>513</v>
      </c>
      <c r="AS35" s="29" t="s">
        <v>539</v>
      </c>
      <c r="AT35" s="29" t="s">
        <v>46</v>
      </c>
      <c r="AU35" s="29">
        <v>1</v>
      </c>
      <c r="AV35" s="29" t="s">
        <v>60</v>
      </c>
    </row>
    <row r="36" spans="1:48" s="29" customFormat="1" ht="15">
      <c r="A36" s="29" t="s">
        <v>254</v>
      </c>
      <c r="B36" s="30">
        <v>34</v>
      </c>
      <c r="C36" s="29" t="s">
        <v>13</v>
      </c>
      <c r="D36" s="29" t="s">
        <v>445</v>
      </c>
      <c r="E36" s="29" t="s">
        <v>13</v>
      </c>
      <c r="F36" s="29" t="s">
        <v>326</v>
      </c>
      <c r="G36" s="29" t="s">
        <v>323</v>
      </c>
      <c r="H36" s="29" t="s">
        <v>499</v>
      </c>
      <c r="I36" s="29" t="s">
        <v>10</v>
      </c>
      <c r="J36" s="29" t="s">
        <v>554</v>
      </c>
      <c r="K36" s="29" t="s">
        <v>445</v>
      </c>
      <c r="L36" s="29">
        <v>1</v>
      </c>
      <c r="O36" s="29">
        <v>1</v>
      </c>
      <c r="P36" s="32">
        <v>7</v>
      </c>
      <c r="Q36" s="33">
        <v>5</v>
      </c>
      <c r="R36" s="34">
        <v>1</v>
      </c>
      <c r="S36" s="34">
        <v>3</v>
      </c>
      <c r="T36" s="32">
        <v>1</v>
      </c>
      <c r="U36" s="32">
        <v>128</v>
      </c>
      <c r="V36" s="35">
        <v>64300</v>
      </c>
      <c r="W36" s="36" t="s">
        <v>288</v>
      </c>
      <c r="X36" s="35">
        <v>152391</v>
      </c>
      <c r="Y36" s="36"/>
      <c r="Z36" s="36">
        <f t="shared" si="2"/>
        <v>2.37</v>
      </c>
      <c r="AA36" s="36">
        <f t="shared" si="3"/>
        <v>9.776858969086621</v>
      </c>
      <c r="AB36" s="32">
        <v>-9</v>
      </c>
      <c r="AC36" s="32"/>
      <c r="AD36" s="32">
        <v>0</v>
      </c>
      <c r="AE36" s="29">
        <v>-9</v>
      </c>
      <c r="AF36" s="29">
        <v>-9</v>
      </c>
      <c r="AG36" s="32"/>
      <c r="AH36" s="32">
        <v>2</v>
      </c>
      <c r="AI36" s="32">
        <v>1</v>
      </c>
      <c r="AK36" s="29">
        <v>0</v>
      </c>
      <c r="AO36" s="37">
        <v>0</v>
      </c>
      <c r="AQ36" s="29" t="s">
        <v>251</v>
      </c>
      <c r="AR36" s="55" t="s">
        <v>85</v>
      </c>
      <c r="AS36" s="55" t="s">
        <v>77</v>
      </c>
      <c r="AT36" s="55" t="s">
        <v>113</v>
      </c>
      <c r="AU36" s="29">
        <v>1</v>
      </c>
      <c r="AV36" s="29" t="s">
        <v>261</v>
      </c>
    </row>
    <row r="37" spans="1:46" s="39" customFormat="1" ht="15">
      <c r="A37" s="39" t="s">
        <v>385</v>
      </c>
      <c r="B37" s="40">
        <v>35</v>
      </c>
      <c r="C37" s="39" t="s">
        <v>13</v>
      </c>
      <c r="D37" s="39" t="s">
        <v>386</v>
      </c>
      <c r="E37" s="39" t="s">
        <v>13</v>
      </c>
      <c r="F37" s="39" t="s">
        <v>387</v>
      </c>
      <c r="G37" s="39" t="s">
        <v>388</v>
      </c>
      <c r="H37" s="39" t="s">
        <v>61</v>
      </c>
      <c r="I37" s="39" t="s">
        <v>389</v>
      </c>
      <c r="J37" s="39" t="s">
        <v>390</v>
      </c>
      <c r="L37" s="39">
        <v>1</v>
      </c>
      <c r="O37" s="39">
        <v>1</v>
      </c>
      <c r="P37" s="42">
        <v>6</v>
      </c>
      <c r="Q37" s="43">
        <v>4</v>
      </c>
      <c r="R37" s="44">
        <v>0</v>
      </c>
      <c r="S37" s="44">
        <v>2</v>
      </c>
      <c r="T37" s="42"/>
      <c r="U37" s="42">
        <v>6</v>
      </c>
      <c r="V37" s="45">
        <v>3500</v>
      </c>
      <c r="W37" s="46"/>
      <c r="X37" s="45">
        <v>7518</v>
      </c>
      <c r="Y37" s="46"/>
      <c r="Z37" s="46">
        <f t="shared" si="2"/>
        <v>2.148</v>
      </c>
      <c r="AA37" s="46">
        <f t="shared" si="3"/>
        <v>6.104849847912858</v>
      </c>
      <c r="AB37" s="46"/>
      <c r="AC37" s="42"/>
      <c r="AD37" s="42">
        <v>0</v>
      </c>
      <c r="AE37" s="39">
        <v>-9</v>
      </c>
      <c r="AF37" s="39">
        <v>-9</v>
      </c>
      <c r="AG37" s="42"/>
      <c r="AH37" s="42"/>
      <c r="AI37" s="39">
        <v>0</v>
      </c>
      <c r="AK37" s="42"/>
      <c r="AO37" s="47">
        <v>0</v>
      </c>
      <c r="AR37" s="39" t="s">
        <v>567</v>
      </c>
      <c r="AS37" s="39" t="s">
        <v>560</v>
      </c>
      <c r="AT37" s="39" t="s">
        <v>47</v>
      </c>
    </row>
    <row r="38" spans="1:46" s="12" customFormat="1" ht="15">
      <c r="A38" s="2" t="s">
        <v>271</v>
      </c>
      <c r="B38" s="3">
        <v>36</v>
      </c>
      <c r="C38" s="2" t="s">
        <v>13</v>
      </c>
      <c r="D38" s="2" t="s">
        <v>272</v>
      </c>
      <c r="E38" s="2" t="s">
        <v>13</v>
      </c>
      <c r="F38" s="2" t="s">
        <v>273</v>
      </c>
      <c r="G38" s="2" t="s">
        <v>274</v>
      </c>
      <c r="H38" s="2" t="s">
        <v>275</v>
      </c>
      <c r="I38" s="2" t="s">
        <v>65</v>
      </c>
      <c r="J38" s="2" t="s">
        <v>276</v>
      </c>
      <c r="K38" s="2"/>
      <c r="L38" s="2">
        <v>1</v>
      </c>
      <c r="M38" s="2"/>
      <c r="N38" s="2"/>
      <c r="O38" s="2">
        <v>1</v>
      </c>
      <c r="P38" s="5">
        <v>5</v>
      </c>
      <c r="Q38" s="6">
        <v>3</v>
      </c>
      <c r="R38" s="7">
        <v>0</v>
      </c>
      <c r="S38" s="7">
        <v>2</v>
      </c>
      <c r="T38" s="5"/>
      <c r="U38" s="5">
        <v>28</v>
      </c>
      <c r="V38" s="8">
        <v>140</v>
      </c>
      <c r="W38" s="9"/>
      <c r="X38" s="8">
        <v>549.6</v>
      </c>
      <c r="Y38" s="9"/>
      <c r="Z38" s="9">
        <f t="shared" si="2"/>
        <v>3.9257142857142857</v>
      </c>
      <c r="AA38" s="9">
        <f t="shared" si="3"/>
        <v>7.3896365202070085</v>
      </c>
      <c r="AB38" s="9"/>
      <c r="AC38" s="5"/>
      <c r="AD38" s="5"/>
      <c r="AE38" s="2"/>
      <c r="AF38" s="2"/>
      <c r="AG38" s="5"/>
      <c r="AH38" s="5"/>
      <c r="AI38" s="2">
        <v>2</v>
      </c>
      <c r="AJ38" s="2"/>
      <c r="AK38" s="5"/>
      <c r="AL38" s="2"/>
      <c r="AM38" s="2"/>
      <c r="AN38" s="2"/>
      <c r="AO38" s="1">
        <v>1</v>
      </c>
      <c r="AP38" s="2"/>
      <c r="AQ38" s="2"/>
      <c r="AR38" s="2" t="s">
        <v>40</v>
      </c>
      <c r="AS38" s="2" t="s">
        <v>40</v>
      </c>
      <c r="AT38" s="12" t="s">
        <v>40</v>
      </c>
    </row>
    <row r="39" spans="1:49" s="12" customFormat="1" ht="15">
      <c r="A39" s="2" t="s">
        <v>139</v>
      </c>
      <c r="B39" s="3">
        <v>37</v>
      </c>
      <c r="C39" s="2" t="s">
        <v>13</v>
      </c>
      <c r="D39" s="4" t="s">
        <v>140</v>
      </c>
      <c r="E39" s="2" t="s">
        <v>13</v>
      </c>
      <c r="F39" s="2" t="s">
        <v>141</v>
      </c>
      <c r="G39" s="4" t="s">
        <v>469</v>
      </c>
      <c r="H39" s="4" t="s">
        <v>142</v>
      </c>
      <c r="I39" s="2" t="s">
        <v>65</v>
      </c>
      <c r="J39" s="2" t="s">
        <v>256</v>
      </c>
      <c r="K39" s="2" t="s">
        <v>256</v>
      </c>
      <c r="L39" s="2">
        <v>1</v>
      </c>
      <c r="M39" s="2"/>
      <c r="N39" s="2"/>
      <c r="O39" s="2">
        <v>1</v>
      </c>
      <c r="P39" s="5">
        <v>5</v>
      </c>
      <c r="Q39" s="6">
        <v>3</v>
      </c>
      <c r="R39" s="7">
        <v>1</v>
      </c>
      <c r="S39" s="7">
        <v>2</v>
      </c>
      <c r="T39" s="5"/>
      <c r="U39" s="5">
        <v>4</v>
      </c>
      <c r="V39" s="27">
        <v>3720</v>
      </c>
      <c r="W39" s="56"/>
      <c r="X39" s="27">
        <v>20503.15</v>
      </c>
      <c r="Y39" s="9">
        <v>1124.928</v>
      </c>
      <c r="Z39" s="9">
        <f t="shared" si="2"/>
        <v>5.5115994623655915</v>
      </c>
      <c r="AA39" s="9">
        <f t="shared" si="3"/>
        <v>15.78727395880163</v>
      </c>
      <c r="AB39" s="9">
        <v>-9</v>
      </c>
      <c r="AC39" s="9">
        <v>-9</v>
      </c>
      <c r="AD39" s="5">
        <v>0</v>
      </c>
      <c r="AE39" s="2">
        <v>-9</v>
      </c>
      <c r="AF39" s="2">
        <v>-9</v>
      </c>
      <c r="AG39" s="4"/>
      <c r="AH39" s="26"/>
      <c r="AI39" s="4"/>
      <c r="AJ39" s="4"/>
      <c r="AK39" s="4"/>
      <c r="AL39" s="4"/>
      <c r="AM39" s="2">
        <v>0</v>
      </c>
      <c r="AN39" s="4"/>
      <c r="AO39" s="28">
        <v>0</v>
      </c>
      <c r="AP39" s="4"/>
      <c r="AQ39" s="2"/>
      <c r="AR39" s="2" t="s">
        <v>40</v>
      </c>
      <c r="AS39" s="2" t="s">
        <v>40</v>
      </c>
      <c r="AT39" s="12" t="s">
        <v>40</v>
      </c>
      <c r="AU39" s="12">
        <v>1</v>
      </c>
      <c r="AV39" s="14"/>
      <c r="AW39" s="14"/>
    </row>
    <row r="40" spans="1:49" s="12" customFormat="1" ht="15">
      <c r="A40" s="4" t="s">
        <v>144</v>
      </c>
      <c r="B40" s="3">
        <v>38</v>
      </c>
      <c r="C40" s="2" t="s">
        <v>13</v>
      </c>
      <c r="D40" s="4" t="s">
        <v>373</v>
      </c>
      <c r="E40" s="2" t="s">
        <v>13</v>
      </c>
      <c r="F40" s="4" t="s">
        <v>374</v>
      </c>
      <c r="G40" s="4" t="s">
        <v>397</v>
      </c>
      <c r="H40" s="4" t="s">
        <v>500</v>
      </c>
      <c r="I40" s="2" t="s">
        <v>65</v>
      </c>
      <c r="J40" s="2" t="s">
        <v>257</v>
      </c>
      <c r="K40" s="2" t="s">
        <v>373</v>
      </c>
      <c r="L40" s="2">
        <v>1</v>
      </c>
      <c r="M40" s="2"/>
      <c r="N40" s="2"/>
      <c r="O40" s="4">
        <v>1</v>
      </c>
      <c r="P40" s="5">
        <v>5</v>
      </c>
      <c r="Q40" s="6">
        <v>3</v>
      </c>
      <c r="R40" s="7">
        <v>0</v>
      </c>
      <c r="S40" s="7">
        <v>2</v>
      </c>
      <c r="T40" s="5"/>
      <c r="U40" s="5">
        <v>7</v>
      </c>
      <c r="V40" s="27">
        <v>879</v>
      </c>
      <c r="W40" s="56"/>
      <c r="X40" s="27">
        <v>3264.606</v>
      </c>
      <c r="Y40" s="9"/>
      <c r="Z40" s="9">
        <f t="shared" si="2"/>
        <v>3.7140000000000004</v>
      </c>
      <c r="AA40" s="9">
        <f t="shared" si="3"/>
        <v>8.844483486739495</v>
      </c>
      <c r="AB40" s="9">
        <v>-9</v>
      </c>
      <c r="AC40" s="9">
        <v>-9</v>
      </c>
      <c r="AD40" s="26">
        <v>0</v>
      </c>
      <c r="AE40" s="2">
        <v>-9</v>
      </c>
      <c r="AF40" s="2">
        <v>-9</v>
      </c>
      <c r="AG40" s="26"/>
      <c r="AH40" s="26"/>
      <c r="AI40" s="4"/>
      <c r="AJ40" s="4"/>
      <c r="AK40" s="4"/>
      <c r="AL40" s="4"/>
      <c r="AM40" s="2">
        <v>0</v>
      </c>
      <c r="AN40" s="4">
        <v>0</v>
      </c>
      <c r="AO40" s="1">
        <v>0</v>
      </c>
      <c r="AP40" s="4"/>
      <c r="AQ40" s="2"/>
      <c r="AR40" s="2" t="s">
        <v>514</v>
      </c>
      <c r="AS40" s="2" t="s">
        <v>561</v>
      </c>
      <c r="AT40" s="14" t="s">
        <v>48</v>
      </c>
      <c r="AU40" s="14">
        <v>1</v>
      </c>
      <c r="AV40" s="14"/>
      <c r="AW40" s="14"/>
    </row>
    <row r="41" spans="1:49" s="12" customFormat="1" ht="15">
      <c r="A41" s="2" t="s">
        <v>267</v>
      </c>
      <c r="B41" s="3">
        <v>39</v>
      </c>
      <c r="C41" s="2" t="s">
        <v>13</v>
      </c>
      <c r="D41" s="4" t="s">
        <v>269</v>
      </c>
      <c r="E41" s="2" t="s">
        <v>13</v>
      </c>
      <c r="F41" s="2" t="s">
        <v>152</v>
      </c>
      <c r="G41" s="4" t="s">
        <v>398</v>
      </c>
      <c r="H41" s="4" t="s">
        <v>340</v>
      </c>
      <c r="I41" s="2" t="s">
        <v>65</v>
      </c>
      <c r="J41" s="4" t="s">
        <v>268</v>
      </c>
      <c r="K41" s="2" t="s">
        <v>269</v>
      </c>
      <c r="L41" s="4">
        <v>1</v>
      </c>
      <c r="M41" s="4"/>
      <c r="N41" s="4"/>
      <c r="O41" s="2">
        <v>1</v>
      </c>
      <c r="P41" s="5">
        <v>5</v>
      </c>
      <c r="Q41" s="6">
        <v>3</v>
      </c>
      <c r="R41" s="7">
        <v>1</v>
      </c>
      <c r="S41" s="7">
        <v>2</v>
      </c>
      <c r="T41" s="5">
        <v>-9</v>
      </c>
      <c r="U41" s="5">
        <v>3</v>
      </c>
      <c r="V41" s="27">
        <v>48300</v>
      </c>
      <c r="W41" s="56">
        <v>-9</v>
      </c>
      <c r="X41" s="27">
        <v>71638.56</v>
      </c>
      <c r="Y41" s="9">
        <v>4520.88</v>
      </c>
      <c r="Z41" s="9">
        <f t="shared" si="2"/>
        <v>1.4831999999999999</v>
      </c>
      <c r="AA41" s="9">
        <f t="shared" si="3"/>
        <v>5.898545713573956</v>
      </c>
      <c r="AB41" s="9">
        <v>-9</v>
      </c>
      <c r="AC41" s="9">
        <v>-9</v>
      </c>
      <c r="AD41" s="5">
        <v>0</v>
      </c>
      <c r="AE41" s="2">
        <v>-9</v>
      </c>
      <c r="AF41" s="2">
        <v>-9</v>
      </c>
      <c r="AG41" s="4"/>
      <c r="AH41" s="26"/>
      <c r="AI41" s="4"/>
      <c r="AJ41" s="4"/>
      <c r="AK41" s="4"/>
      <c r="AL41" s="4"/>
      <c r="AM41" s="4">
        <v>0</v>
      </c>
      <c r="AN41" s="4"/>
      <c r="AO41" s="1">
        <v>0</v>
      </c>
      <c r="AP41" s="4"/>
      <c r="AQ41" s="2"/>
      <c r="AR41" s="2" t="s">
        <v>40</v>
      </c>
      <c r="AS41" s="2" t="s">
        <v>40</v>
      </c>
      <c r="AT41" s="12" t="s">
        <v>40</v>
      </c>
      <c r="AU41" s="12">
        <v>1</v>
      </c>
      <c r="AV41" s="14"/>
      <c r="AW41" s="14"/>
    </row>
    <row r="42" spans="1:47" ht="15">
      <c r="A42" s="4" t="s">
        <v>291</v>
      </c>
      <c r="B42" s="3">
        <v>40</v>
      </c>
      <c r="C42" s="2" t="s">
        <v>13</v>
      </c>
      <c r="D42" s="4" t="s">
        <v>483</v>
      </c>
      <c r="E42" s="2" t="s">
        <v>13</v>
      </c>
      <c r="F42" s="4" t="s">
        <v>482</v>
      </c>
      <c r="G42" s="4" t="s">
        <v>407</v>
      </c>
      <c r="H42" s="4" t="s">
        <v>551</v>
      </c>
      <c r="I42" s="2" t="s">
        <v>65</v>
      </c>
      <c r="J42" s="2" t="s">
        <v>210</v>
      </c>
      <c r="K42" s="2"/>
      <c r="L42" s="2">
        <v>1</v>
      </c>
      <c r="M42" s="2"/>
      <c r="N42" s="2"/>
      <c r="O42" s="2">
        <v>1</v>
      </c>
      <c r="P42" s="5">
        <v>4</v>
      </c>
      <c r="Q42" s="6">
        <v>3</v>
      </c>
      <c r="R42" s="7">
        <v>1</v>
      </c>
      <c r="S42" s="7">
        <v>3</v>
      </c>
      <c r="T42" s="5"/>
      <c r="U42" s="5">
        <v>2</v>
      </c>
      <c r="V42" s="8">
        <v>90.2</v>
      </c>
      <c r="W42" s="9"/>
      <c r="X42" s="8">
        <v>1288.8</v>
      </c>
      <c r="Y42" s="9"/>
      <c r="Z42" s="9">
        <f t="shared" si="2"/>
        <v>14.288248337028824</v>
      </c>
      <c r="AA42" s="9">
        <f t="shared" si="3"/>
        <v>25.424090551922163</v>
      </c>
      <c r="AB42" s="9">
        <v>-9</v>
      </c>
      <c r="AC42" s="9">
        <v>-9</v>
      </c>
      <c r="AD42" s="5">
        <v>0</v>
      </c>
      <c r="AE42" s="2">
        <v>-9</v>
      </c>
      <c r="AF42" s="2">
        <v>-9</v>
      </c>
      <c r="AG42" s="5"/>
      <c r="AH42" s="5"/>
      <c r="AI42" s="2"/>
      <c r="AJ42" s="2"/>
      <c r="AK42" s="2"/>
      <c r="AL42" s="2"/>
      <c r="AM42" s="2">
        <v>0</v>
      </c>
      <c r="AN42" s="2"/>
      <c r="AO42" s="1">
        <v>0</v>
      </c>
      <c r="AP42" s="2"/>
      <c r="AQ42" s="2" t="s">
        <v>104</v>
      </c>
      <c r="AR42" s="57" t="s">
        <v>462</v>
      </c>
      <c r="AS42" s="57" t="s">
        <v>518</v>
      </c>
      <c r="AT42" s="11" t="s">
        <v>42</v>
      </c>
      <c r="AU42" s="4">
        <v>1</v>
      </c>
    </row>
    <row r="43" spans="1:48" ht="15">
      <c r="A43" s="4" t="s">
        <v>148</v>
      </c>
      <c r="B43" s="3">
        <v>41</v>
      </c>
      <c r="C43" s="2" t="s">
        <v>13</v>
      </c>
      <c r="D43" s="2" t="s">
        <v>483</v>
      </c>
      <c r="E43" s="2" t="s">
        <v>13</v>
      </c>
      <c r="F43" s="2" t="s">
        <v>313</v>
      </c>
      <c r="G43" s="4" t="s">
        <v>408</v>
      </c>
      <c r="H43" s="2" t="s">
        <v>505</v>
      </c>
      <c r="I43" s="2" t="s">
        <v>65</v>
      </c>
      <c r="J43" s="58" t="s">
        <v>210</v>
      </c>
      <c r="K43" s="58"/>
      <c r="L43" s="58">
        <v>1</v>
      </c>
      <c r="M43" s="58"/>
      <c r="N43" s="58"/>
      <c r="O43" s="4">
        <v>1</v>
      </c>
      <c r="P43" s="5">
        <v>4</v>
      </c>
      <c r="Q43" s="6">
        <v>3</v>
      </c>
      <c r="R43" s="7">
        <v>1</v>
      </c>
      <c r="S43" s="7">
        <v>2</v>
      </c>
      <c r="T43" s="5"/>
      <c r="V43" s="8">
        <v>75</v>
      </c>
      <c r="W43" s="9"/>
      <c r="X43" s="8">
        <v>444.75</v>
      </c>
      <c r="Y43" s="9"/>
      <c r="Z43" s="9">
        <f t="shared" si="2"/>
        <v>5.93</v>
      </c>
      <c r="AA43" s="9">
        <f t="shared" si="3"/>
        <v>10.305344988319144</v>
      </c>
      <c r="AB43" s="9">
        <v>-9</v>
      </c>
      <c r="AC43" s="9">
        <v>-9</v>
      </c>
      <c r="AD43" s="5">
        <v>0</v>
      </c>
      <c r="AE43" s="2">
        <v>-9</v>
      </c>
      <c r="AF43" s="2">
        <v>-9</v>
      </c>
      <c r="AG43" s="5"/>
      <c r="AH43" s="5"/>
      <c r="AI43" s="2"/>
      <c r="AJ43" s="2"/>
      <c r="AK43" s="2"/>
      <c r="AL43" s="2"/>
      <c r="AM43" s="2">
        <v>0</v>
      </c>
      <c r="AN43" s="2">
        <v>0</v>
      </c>
      <c r="AO43" s="1">
        <v>0</v>
      </c>
      <c r="AP43" s="2"/>
      <c r="AQ43" s="2"/>
      <c r="AR43" s="2" t="s">
        <v>516</v>
      </c>
      <c r="AS43" s="2" t="s">
        <v>509</v>
      </c>
      <c r="AT43" s="2" t="s">
        <v>112</v>
      </c>
      <c r="AU43" s="2"/>
      <c r="AV43" s="4" t="s">
        <v>260</v>
      </c>
    </row>
    <row r="44" spans="1:46" ht="15">
      <c r="A44" s="2" t="s">
        <v>170</v>
      </c>
      <c r="B44" s="3">
        <v>42</v>
      </c>
      <c r="C44" s="2" t="s">
        <v>13</v>
      </c>
      <c r="D44" s="4" t="s">
        <v>483</v>
      </c>
      <c r="E44" s="2" t="s">
        <v>13</v>
      </c>
      <c r="F44" s="4" t="s">
        <v>155</v>
      </c>
      <c r="G44" s="4" t="s">
        <v>409</v>
      </c>
      <c r="H44" s="4" t="s">
        <v>501</v>
      </c>
      <c r="I44" s="2" t="s">
        <v>65</v>
      </c>
      <c r="J44" s="2" t="s">
        <v>210</v>
      </c>
      <c r="K44" s="2"/>
      <c r="L44" s="58">
        <v>1</v>
      </c>
      <c r="M44" s="2"/>
      <c r="N44" s="2"/>
      <c r="O44" s="2">
        <v>1</v>
      </c>
      <c r="P44" s="5">
        <v>4</v>
      </c>
      <c r="Q44" s="6">
        <v>3</v>
      </c>
      <c r="R44" s="7">
        <v>1</v>
      </c>
      <c r="S44" s="7">
        <v>3</v>
      </c>
      <c r="T44" s="5"/>
      <c r="U44" s="5">
        <v>37</v>
      </c>
      <c r="V44" s="8">
        <v>30.9</v>
      </c>
      <c r="W44" s="9"/>
      <c r="X44" s="8">
        <v>421</v>
      </c>
      <c r="Y44" s="9"/>
      <c r="Z44" s="9">
        <f t="shared" si="2"/>
        <v>13.624595469255665</v>
      </c>
      <c r="AA44" s="9">
        <f t="shared" si="3"/>
        <v>21.136754432091415</v>
      </c>
      <c r="AB44" s="9">
        <v>-9</v>
      </c>
      <c r="AC44" s="9">
        <v>-9</v>
      </c>
      <c r="AD44" s="5">
        <v>0</v>
      </c>
      <c r="AE44" s="2">
        <v>-9</v>
      </c>
      <c r="AF44" s="2">
        <v>-9</v>
      </c>
      <c r="AG44" s="5"/>
      <c r="AH44" s="5"/>
      <c r="AI44" s="2">
        <v>2</v>
      </c>
      <c r="AJ44" s="2"/>
      <c r="AK44" s="2"/>
      <c r="AL44" s="2"/>
      <c r="AM44" s="2">
        <v>0</v>
      </c>
      <c r="AN44" s="2">
        <v>1</v>
      </c>
      <c r="AO44" s="1">
        <v>1</v>
      </c>
      <c r="AP44" s="2"/>
      <c r="AQ44" s="2" t="s">
        <v>128</v>
      </c>
      <c r="AR44" s="2" t="s">
        <v>40</v>
      </c>
      <c r="AS44" s="2" t="s">
        <v>40</v>
      </c>
      <c r="AT44" s="2" t="s">
        <v>40</v>
      </c>
    </row>
    <row r="45" spans="1:46" ht="15">
      <c r="A45" s="2" t="s">
        <v>15</v>
      </c>
      <c r="B45" s="3">
        <v>43</v>
      </c>
      <c r="C45" s="2" t="s">
        <v>13</v>
      </c>
      <c r="D45" s="4" t="s">
        <v>211</v>
      </c>
      <c r="E45" s="2" t="s">
        <v>13</v>
      </c>
      <c r="F45" s="4" t="s">
        <v>212</v>
      </c>
      <c r="G45" s="4" t="s">
        <v>410</v>
      </c>
      <c r="H45" s="4" t="s">
        <v>502</v>
      </c>
      <c r="I45" s="2" t="s">
        <v>65</v>
      </c>
      <c r="J45" s="2" t="s">
        <v>210</v>
      </c>
      <c r="K45" s="2"/>
      <c r="L45" s="58">
        <v>1</v>
      </c>
      <c r="M45" s="2"/>
      <c r="N45" s="2"/>
      <c r="O45" s="2">
        <v>1</v>
      </c>
      <c r="P45" s="5">
        <v>4</v>
      </c>
      <c r="Q45" s="6">
        <v>3</v>
      </c>
      <c r="R45" s="7">
        <v>1</v>
      </c>
      <c r="S45" s="7">
        <v>3</v>
      </c>
      <c r="T45" s="5"/>
      <c r="U45" s="5">
        <v>13</v>
      </c>
      <c r="V45" s="8">
        <v>103.21</v>
      </c>
      <c r="W45" s="9"/>
      <c r="X45" s="8">
        <v>863.83</v>
      </c>
      <c r="Y45" s="9"/>
      <c r="Z45" s="9">
        <f t="shared" si="2"/>
        <v>8.369634725317315</v>
      </c>
      <c r="AA45" s="9">
        <f t="shared" si="3"/>
        <v>15.1517533555325</v>
      </c>
      <c r="AB45" s="9">
        <v>-9</v>
      </c>
      <c r="AC45" s="9">
        <v>-9</v>
      </c>
      <c r="AD45" s="5">
        <v>0</v>
      </c>
      <c r="AE45" s="2">
        <v>-9</v>
      </c>
      <c r="AF45" s="2">
        <v>-9</v>
      </c>
      <c r="AG45" s="5"/>
      <c r="AH45" s="5"/>
      <c r="AI45" s="2">
        <v>2</v>
      </c>
      <c r="AJ45" s="2"/>
      <c r="AK45" s="2"/>
      <c r="AL45" s="2"/>
      <c r="AM45" s="2">
        <v>0</v>
      </c>
      <c r="AN45" s="2">
        <v>1</v>
      </c>
      <c r="AO45" s="1">
        <v>1</v>
      </c>
      <c r="AP45" s="2"/>
      <c r="AQ45" s="2" t="s">
        <v>128</v>
      </c>
      <c r="AR45" s="2" t="s">
        <v>40</v>
      </c>
      <c r="AS45" s="2" t="s">
        <v>40</v>
      </c>
      <c r="AT45" s="2" t="s">
        <v>40</v>
      </c>
    </row>
    <row r="46" spans="1:46" ht="15">
      <c r="A46" s="2" t="s">
        <v>486</v>
      </c>
      <c r="B46" s="3">
        <v>44</v>
      </c>
      <c r="C46" s="2" t="s">
        <v>13</v>
      </c>
      <c r="D46" s="2" t="s">
        <v>206</v>
      </c>
      <c r="E46" s="2" t="s">
        <v>13</v>
      </c>
      <c r="F46" s="2" t="s">
        <v>487</v>
      </c>
      <c r="G46" s="2" t="s">
        <v>270</v>
      </c>
      <c r="H46" s="2" t="s">
        <v>503</v>
      </c>
      <c r="I46" s="2" t="s">
        <v>65</v>
      </c>
      <c r="J46" s="2" t="s">
        <v>210</v>
      </c>
      <c r="K46" s="2"/>
      <c r="L46" s="2">
        <v>1</v>
      </c>
      <c r="M46" s="2"/>
      <c r="N46" s="2"/>
      <c r="O46" s="2">
        <v>1</v>
      </c>
      <c r="P46" s="5">
        <v>4</v>
      </c>
      <c r="Q46" s="6">
        <v>3</v>
      </c>
      <c r="R46" s="25">
        <v>1</v>
      </c>
      <c r="S46" s="7">
        <v>3</v>
      </c>
      <c r="U46" s="5">
        <v>2</v>
      </c>
      <c r="V46" s="27">
        <v>717</v>
      </c>
      <c r="X46" s="27">
        <v>4830.8</v>
      </c>
      <c r="Z46" s="56">
        <f t="shared" si="2"/>
        <v>6.737517433751743</v>
      </c>
      <c r="AA46" s="9">
        <f t="shared" si="3"/>
        <v>15.631705122264032</v>
      </c>
      <c r="AD46" s="26">
        <v>0</v>
      </c>
      <c r="AE46" s="2">
        <v>-9</v>
      </c>
      <c r="AF46" s="2">
        <v>-9</v>
      </c>
      <c r="AI46" s="2">
        <v>1</v>
      </c>
      <c r="AO46" s="1">
        <v>1</v>
      </c>
      <c r="AQ46" s="2" t="s">
        <v>59</v>
      </c>
      <c r="AR46" s="2" t="s">
        <v>40</v>
      </c>
      <c r="AS46" s="2" t="s">
        <v>40</v>
      </c>
      <c r="AT46" s="2" t="s">
        <v>40</v>
      </c>
    </row>
    <row r="47" spans="1:46" ht="15">
      <c r="A47" s="2" t="s">
        <v>58</v>
      </c>
      <c r="B47" s="3">
        <v>45</v>
      </c>
      <c r="C47" s="2" t="s">
        <v>13</v>
      </c>
      <c r="D47" s="4" t="s">
        <v>223</v>
      </c>
      <c r="E47" s="2" t="s">
        <v>13</v>
      </c>
      <c r="F47" s="4" t="s">
        <v>156</v>
      </c>
      <c r="G47" s="4" t="s">
        <v>531</v>
      </c>
      <c r="H47" s="4" t="s">
        <v>504</v>
      </c>
      <c r="I47" s="2" t="s">
        <v>65</v>
      </c>
      <c r="J47" s="2" t="s">
        <v>210</v>
      </c>
      <c r="K47" s="2"/>
      <c r="L47" s="2">
        <v>1</v>
      </c>
      <c r="M47" s="2"/>
      <c r="N47" s="2"/>
      <c r="O47" s="2">
        <v>1</v>
      </c>
      <c r="P47" s="5">
        <v>4</v>
      </c>
      <c r="Q47" s="6">
        <v>3</v>
      </c>
      <c r="R47" s="7">
        <v>1</v>
      </c>
      <c r="S47" s="7">
        <v>3</v>
      </c>
      <c r="T47" s="5">
        <v>-9</v>
      </c>
      <c r="U47" s="5">
        <v>20</v>
      </c>
      <c r="V47" s="27">
        <v>133.7</v>
      </c>
      <c r="W47" s="56">
        <v>-9</v>
      </c>
      <c r="X47" s="27">
        <v>1089</v>
      </c>
      <c r="Y47" s="9"/>
      <c r="Z47" s="9">
        <f t="shared" si="2"/>
        <v>8.145100972326103</v>
      </c>
      <c r="AA47" s="9">
        <f t="shared" si="3"/>
        <v>15.241976672852442</v>
      </c>
      <c r="AB47" s="9">
        <v>-9</v>
      </c>
      <c r="AC47" s="9">
        <v>-9</v>
      </c>
      <c r="AD47" s="26">
        <v>0</v>
      </c>
      <c r="AE47" s="2">
        <v>-9</v>
      </c>
      <c r="AF47" s="2">
        <v>-9</v>
      </c>
      <c r="AH47" s="26"/>
      <c r="AI47" s="5">
        <v>2</v>
      </c>
      <c r="AM47" s="2">
        <v>0</v>
      </c>
      <c r="AN47" s="2">
        <v>1</v>
      </c>
      <c r="AO47" s="1">
        <v>1</v>
      </c>
      <c r="AP47" s="2"/>
      <c r="AQ47" s="2" t="s">
        <v>128</v>
      </c>
      <c r="AR47" s="2" t="s">
        <v>40</v>
      </c>
      <c r="AS47" s="2" t="s">
        <v>40</v>
      </c>
      <c r="AT47" s="2" t="s">
        <v>40</v>
      </c>
    </row>
    <row r="48" spans="1:46" ht="15">
      <c r="A48" s="4" t="s">
        <v>35</v>
      </c>
      <c r="B48" s="3">
        <v>46</v>
      </c>
      <c r="C48" s="2" t="s">
        <v>13</v>
      </c>
      <c r="D48" s="4" t="s">
        <v>221</v>
      </c>
      <c r="E48" s="2" t="s">
        <v>13</v>
      </c>
      <c r="F48" s="4" t="s">
        <v>336</v>
      </c>
      <c r="G48" s="4" t="s">
        <v>222</v>
      </c>
      <c r="H48" s="2" t="s">
        <v>74</v>
      </c>
      <c r="I48" s="4" t="s">
        <v>65</v>
      </c>
      <c r="J48" s="2" t="s">
        <v>210</v>
      </c>
      <c r="K48" s="2"/>
      <c r="L48" s="2">
        <v>1</v>
      </c>
      <c r="M48" s="2"/>
      <c r="N48" s="2"/>
      <c r="O48" s="4">
        <v>1</v>
      </c>
      <c r="P48" s="5">
        <v>4</v>
      </c>
      <c r="Q48" s="6">
        <v>3</v>
      </c>
      <c r="R48" s="25">
        <v>1</v>
      </c>
      <c r="S48" s="7">
        <v>3</v>
      </c>
      <c r="T48" s="5"/>
      <c r="U48" s="5">
        <v>69</v>
      </c>
      <c r="V48" s="27">
        <v>312</v>
      </c>
      <c r="X48" s="8">
        <v>1732.8</v>
      </c>
      <c r="Y48" s="9"/>
      <c r="Z48" s="9">
        <f t="shared" si="2"/>
        <v>5.553846153846154</v>
      </c>
      <c r="AA48" s="9">
        <f t="shared" si="3"/>
        <v>11.583655506617722</v>
      </c>
      <c r="AB48" s="56">
        <v>-9</v>
      </c>
      <c r="AC48" s="26">
        <v>1</v>
      </c>
      <c r="AD48" s="26">
        <v>0</v>
      </c>
      <c r="AE48" s="2">
        <v>57</v>
      </c>
      <c r="AF48" s="4">
        <v>3</v>
      </c>
      <c r="AG48" s="5">
        <v>13</v>
      </c>
      <c r="AH48" s="26"/>
      <c r="AI48" s="5">
        <v>2</v>
      </c>
      <c r="AK48" s="5">
        <v>0</v>
      </c>
      <c r="AL48" s="4">
        <v>0</v>
      </c>
      <c r="AM48" s="2">
        <v>0</v>
      </c>
      <c r="AN48" s="2">
        <v>1</v>
      </c>
      <c r="AO48" s="1">
        <v>1</v>
      </c>
      <c r="AP48" s="4" t="s">
        <v>337</v>
      </c>
      <c r="AR48" s="59" t="s">
        <v>526</v>
      </c>
      <c r="AS48" s="59" t="s">
        <v>542</v>
      </c>
      <c r="AT48" s="4" t="s">
        <v>527</v>
      </c>
    </row>
    <row r="49" spans="1:47" ht="15">
      <c r="A49" s="4" t="s">
        <v>441</v>
      </c>
      <c r="B49" s="3">
        <v>47</v>
      </c>
      <c r="C49" s="2" t="s">
        <v>13</v>
      </c>
      <c r="D49" s="4" t="s">
        <v>533</v>
      </c>
      <c r="E49" s="2" t="s">
        <v>13</v>
      </c>
      <c r="F49" s="4" t="s">
        <v>115</v>
      </c>
      <c r="G49" s="4" t="s">
        <v>532</v>
      </c>
      <c r="H49" s="2" t="s">
        <v>38</v>
      </c>
      <c r="I49" s="2" t="s">
        <v>65</v>
      </c>
      <c r="J49" s="2" t="s">
        <v>210</v>
      </c>
      <c r="K49" s="2"/>
      <c r="L49" s="2">
        <v>1</v>
      </c>
      <c r="M49" s="2"/>
      <c r="N49" s="2"/>
      <c r="O49" s="4">
        <v>1</v>
      </c>
      <c r="P49" s="5">
        <v>4</v>
      </c>
      <c r="Q49" s="6">
        <v>3</v>
      </c>
      <c r="R49" s="7">
        <v>1</v>
      </c>
      <c r="S49" s="7">
        <v>3</v>
      </c>
      <c r="T49" s="5"/>
      <c r="U49" s="5">
        <v>13</v>
      </c>
      <c r="V49" s="27">
        <v>188.9</v>
      </c>
      <c r="X49" s="27">
        <v>887.8</v>
      </c>
      <c r="Y49" s="9"/>
      <c r="Z49" s="9">
        <f t="shared" si="2"/>
        <v>4.699841185812599</v>
      </c>
      <c r="AA49" s="9">
        <f t="shared" si="3"/>
        <v>9.192653137626724</v>
      </c>
      <c r="AB49" s="9">
        <v>-9</v>
      </c>
      <c r="AC49" s="9">
        <v>-9</v>
      </c>
      <c r="AD49" s="26">
        <v>0</v>
      </c>
      <c r="AE49" s="2">
        <v>-9</v>
      </c>
      <c r="AF49" s="2">
        <v>-9</v>
      </c>
      <c r="AH49" s="26"/>
      <c r="AM49" s="2">
        <v>0</v>
      </c>
      <c r="AO49" s="1">
        <v>0</v>
      </c>
      <c r="AQ49" s="2" t="s">
        <v>128</v>
      </c>
      <c r="AR49" s="59" t="s">
        <v>525</v>
      </c>
      <c r="AS49" s="59" t="s">
        <v>510</v>
      </c>
      <c r="AT49" s="60" t="s">
        <v>3</v>
      </c>
      <c r="AU49" s="2">
        <v>1</v>
      </c>
    </row>
    <row r="50" spans="1:49" s="29" customFormat="1" ht="15">
      <c r="A50" s="31" t="s">
        <v>22</v>
      </c>
      <c r="B50" s="30">
        <v>48</v>
      </c>
      <c r="C50" s="29" t="s">
        <v>13</v>
      </c>
      <c r="D50" s="31" t="s">
        <v>319</v>
      </c>
      <c r="E50" s="29" t="s">
        <v>13</v>
      </c>
      <c r="F50" s="31" t="s">
        <v>320</v>
      </c>
      <c r="G50" s="31" t="s">
        <v>402</v>
      </c>
      <c r="H50" s="31" t="s">
        <v>70</v>
      </c>
      <c r="I50" s="29" t="s">
        <v>65</v>
      </c>
      <c r="J50" s="29" t="s">
        <v>556</v>
      </c>
      <c r="L50" s="29">
        <v>1</v>
      </c>
      <c r="O50" s="31">
        <v>1</v>
      </c>
      <c r="P50" s="32">
        <v>3</v>
      </c>
      <c r="Q50" s="33">
        <v>2</v>
      </c>
      <c r="R50" s="34">
        <v>1</v>
      </c>
      <c r="S50" s="34">
        <v>2</v>
      </c>
      <c r="T50" s="32"/>
      <c r="U50" s="32"/>
      <c r="V50" s="61">
        <v>52.8</v>
      </c>
      <c r="W50" s="62"/>
      <c r="X50" s="61">
        <v>309</v>
      </c>
      <c r="Y50" s="36"/>
      <c r="Z50" s="36">
        <f t="shared" si="2"/>
        <v>5.8522727272727275</v>
      </c>
      <c r="AA50" s="36">
        <f t="shared" si="3"/>
        <v>9.723479411812457</v>
      </c>
      <c r="AB50" s="36">
        <v>-9</v>
      </c>
      <c r="AC50" s="36">
        <v>-9</v>
      </c>
      <c r="AD50" s="63">
        <v>0</v>
      </c>
      <c r="AE50" s="29">
        <v>-9</v>
      </c>
      <c r="AF50" s="29">
        <v>-9</v>
      </c>
      <c r="AG50" s="63"/>
      <c r="AH50" s="63"/>
      <c r="AI50" s="31"/>
      <c r="AJ50" s="31"/>
      <c r="AK50" s="31"/>
      <c r="AL50" s="31"/>
      <c r="AM50" s="29">
        <v>0</v>
      </c>
      <c r="AN50" s="31"/>
      <c r="AO50" s="64">
        <v>0</v>
      </c>
      <c r="AP50" s="31"/>
      <c r="AQ50" s="29" t="s">
        <v>263</v>
      </c>
      <c r="AR50" s="38" t="s">
        <v>79</v>
      </c>
      <c r="AS50" s="38" t="s">
        <v>80</v>
      </c>
      <c r="AT50" s="38" t="s">
        <v>75</v>
      </c>
      <c r="AU50" s="29">
        <v>1</v>
      </c>
      <c r="AV50" s="31"/>
      <c r="AW50" s="31"/>
    </row>
    <row r="51" spans="1:49" s="29" customFormat="1" ht="15">
      <c r="A51" s="31" t="s">
        <v>20</v>
      </c>
      <c r="B51" s="30">
        <v>49</v>
      </c>
      <c r="C51" s="29" t="s">
        <v>13</v>
      </c>
      <c r="D51" s="31" t="s">
        <v>317</v>
      </c>
      <c r="E51" s="29" t="s">
        <v>13</v>
      </c>
      <c r="F51" s="31" t="s">
        <v>318</v>
      </c>
      <c r="G51" s="31" t="s">
        <v>401</v>
      </c>
      <c r="H51" s="31" t="s">
        <v>70</v>
      </c>
      <c r="I51" s="29" t="s">
        <v>65</v>
      </c>
      <c r="J51" s="29" t="s">
        <v>556</v>
      </c>
      <c r="L51" s="29">
        <v>1</v>
      </c>
      <c r="O51" s="31">
        <v>1</v>
      </c>
      <c r="P51" s="32">
        <v>3</v>
      </c>
      <c r="Q51" s="33">
        <v>2</v>
      </c>
      <c r="R51" s="34">
        <v>1</v>
      </c>
      <c r="S51" s="34">
        <v>2</v>
      </c>
      <c r="T51" s="32"/>
      <c r="U51" s="32"/>
      <c r="V51" s="35">
        <v>83</v>
      </c>
      <c r="W51" s="36"/>
      <c r="X51" s="61">
        <v>516</v>
      </c>
      <c r="Y51" s="36"/>
      <c r="Z51" s="36">
        <f t="shared" si="2"/>
        <v>6.216867469879518</v>
      </c>
      <c r="AA51" s="36">
        <f t="shared" si="3"/>
        <v>10.94494554337666</v>
      </c>
      <c r="AB51" s="36">
        <v>-9</v>
      </c>
      <c r="AC51" s="36">
        <v>-9</v>
      </c>
      <c r="AD51" s="63">
        <v>0</v>
      </c>
      <c r="AE51" s="29">
        <v>-9</v>
      </c>
      <c r="AF51" s="29">
        <v>-9</v>
      </c>
      <c r="AG51" s="63"/>
      <c r="AH51" s="63"/>
      <c r="AI51" s="31"/>
      <c r="AJ51" s="31"/>
      <c r="AK51" s="31"/>
      <c r="AL51" s="31"/>
      <c r="AM51" s="29">
        <v>0</v>
      </c>
      <c r="AN51" s="31"/>
      <c r="AO51" s="37">
        <v>0</v>
      </c>
      <c r="AP51" s="31"/>
      <c r="AQ51" s="29" t="s">
        <v>263</v>
      </c>
      <c r="AR51" s="38" t="s">
        <v>79</v>
      </c>
      <c r="AS51" s="38" t="s">
        <v>80</v>
      </c>
      <c r="AT51" s="38" t="s">
        <v>75</v>
      </c>
      <c r="AU51" s="29">
        <v>1</v>
      </c>
      <c r="AV51" s="31"/>
      <c r="AW51" s="31"/>
    </row>
    <row r="52" spans="1:49" s="29" customFormat="1" ht="15">
      <c r="A52" s="29" t="s">
        <v>32</v>
      </c>
      <c r="B52" s="30">
        <v>50</v>
      </c>
      <c r="C52" s="29" t="s">
        <v>13</v>
      </c>
      <c r="D52" s="31" t="s">
        <v>117</v>
      </c>
      <c r="E52" s="29" t="s">
        <v>13</v>
      </c>
      <c r="F52" s="31" t="s">
        <v>153</v>
      </c>
      <c r="G52" s="31" t="s">
        <v>403</v>
      </c>
      <c r="H52" s="31" t="s">
        <v>506</v>
      </c>
      <c r="I52" s="29" t="s">
        <v>65</v>
      </c>
      <c r="J52" s="29" t="s">
        <v>556</v>
      </c>
      <c r="L52" s="29">
        <v>1</v>
      </c>
      <c r="O52" s="29">
        <v>1</v>
      </c>
      <c r="P52" s="32">
        <v>3</v>
      </c>
      <c r="Q52" s="33">
        <v>2</v>
      </c>
      <c r="R52" s="34">
        <v>1</v>
      </c>
      <c r="S52" s="34">
        <v>2</v>
      </c>
      <c r="T52" s="32"/>
      <c r="U52" s="32">
        <v>55</v>
      </c>
      <c r="V52" s="61">
        <v>20.61</v>
      </c>
      <c r="W52" s="62"/>
      <c r="X52" s="61">
        <v>236.4</v>
      </c>
      <c r="Y52" s="36"/>
      <c r="Z52" s="36">
        <f t="shared" si="2"/>
        <v>11.470160116448326</v>
      </c>
      <c r="AA52" s="36">
        <f t="shared" si="3"/>
        <v>16.895516133421538</v>
      </c>
      <c r="AB52" s="36">
        <v>-9</v>
      </c>
      <c r="AC52" s="36">
        <v>-9</v>
      </c>
      <c r="AD52" s="63">
        <v>0</v>
      </c>
      <c r="AE52" s="29">
        <v>-9</v>
      </c>
      <c r="AF52" s="29">
        <v>-9</v>
      </c>
      <c r="AG52" s="63"/>
      <c r="AH52" s="63"/>
      <c r="AI52" s="32">
        <v>2</v>
      </c>
      <c r="AJ52" s="31"/>
      <c r="AK52" s="31"/>
      <c r="AL52" s="31"/>
      <c r="AM52" s="29">
        <v>0</v>
      </c>
      <c r="AN52" s="29">
        <v>1</v>
      </c>
      <c r="AO52" s="37">
        <v>1</v>
      </c>
      <c r="AQ52" s="29" t="s">
        <v>128</v>
      </c>
      <c r="AR52" s="29" t="s">
        <v>40</v>
      </c>
      <c r="AS52" s="29" t="s">
        <v>40</v>
      </c>
      <c r="AT52" s="29" t="s">
        <v>40</v>
      </c>
      <c r="AU52" s="31"/>
      <c r="AV52" s="31"/>
      <c r="AW52" s="31"/>
    </row>
    <row r="53" spans="1:49" s="29" customFormat="1" ht="15">
      <c r="A53" s="31" t="s">
        <v>31</v>
      </c>
      <c r="B53" s="30">
        <v>51</v>
      </c>
      <c r="C53" s="29" t="s">
        <v>13</v>
      </c>
      <c r="D53" s="31" t="s">
        <v>224</v>
      </c>
      <c r="E53" s="29" t="s">
        <v>13</v>
      </c>
      <c r="F53" s="31" t="s">
        <v>118</v>
      </c>
      <c r="G53" s="31" t="s">
        <v>225</v>
      </c>
      <c r="H53" s="29" t="s">
        <v>507</v>
      </c>
      <c r="I53" s="29" t="s">
        <v>65</v>
      </c>
      <c r="J53" s="29" t="s">
        <v>556</v>
      </c>
      <c r="L53" s="29">
        <v>1</v>
      </c>
      <c r="O53" s="31">
        <v>1</v>
      </c>
      <c r="P53" s="32">
        <v>3</v>
      </c>
      <c r="Q53" s="33">
        <v>2</v>
      </c>
      <c r="R53" s="34">
        <v>1</v>
      </c>
      <c r="S53" s="34">
        <v>2</v>
      </c>
      <c r="T53" s="32"/>
      <c r="U53" s="32"/>
      <c r="V53" s="35">
        <v>19.9</v>
      </c>
      <c r="W53" s="62"/>
      <c r="X53" s="61">
        <v>218.4</v>
      </c>
      <c r="Y53" s="36"/>
      <c r="Z53" s="36">
        <f t="shared" si="2"/>
        <v>10.974874371859297</v>
      </c>
      <c r="AA53" s="36">
        <f t="shared" si="3"/>
        <v>16.093583268612495</v>
      </c>
      <c r="AB53" s="36">
        <v>-9</v>
      </c>
      <c r="AC53" s="36">
        <v>-9</v>
      </c>
      <c r="AD53" s="63">
        <v>0</v>
      </c>
      <c r="AE53" s="29">
        <v>-9</v>
      </c>
      <c r="AF53" s="29">
        <v>-9</v>
      </c>
      <c r="AG53" s="63"/>
      <c r="AH53" s="63"/>
      <c r="AJ53" s="31"/>
      <c r="AK53" s="31"/>
      <c r="AL53" s="31"/>
      <c r="AM53" s="29">
        <v>0</v>
      </c>
      <c r="AN53" s="31"/>
      <c r="AO53" s="37">
        <v>0</v>
      </c>
      <c r="AP53" s="31"/>
      <c r="AQ53" s="29" t="s">
        <v>128</v>
      </c>
      <c r="AR53" s="38" t="s">
        <v>79</v>
      </c>
      <c r="AS53" s="38" t="s">
        <v>80</v>
      </c>
      <c r="AT53" s="38" t="s">
        <v>75</v>
      </c>
      <c r="AU53" s="29">
        <v>1</v>
      </c>
      <c r="AV53" s="31" t="s">
        <v>127</v>
      </c>
      <c r="AW53" s="31"/>
    </row>
    <row r="54" spans="1:49" s="29" customFormat="1" ht="15">
      <c r="A54" s="29" t="s">
        <v>33</v>
      </c>
      <c r="B54" s="30">
        <v>52</v>
      </c>
      <c r="C54" s="29" t="s">
        <v>13</v>
      </c>
      <c r="D54" s="31" t="s">
        <v>224</v>
      </c>
      <c r="E54" s="29" t="s">
        <v>13</v>
      </c>
      <c r="F54" s="31" t="s">
        <v>154</v>
      </c>
      <c r="G54" s="31" t="s">
        <v>171</v>
      </c>
      <c r="H54" s="31" t="s">
        <v>447</v>
      </c>
      <c r="I54" s="29" t="s">
        <v>65</v>
      </c>
      <c r="J54" s="29" t="s">
        <v>556</v>
      </c>
      <c r="L54" s="29">
        <v>1</v>
      </c>
      <c r="O54" s="31">
        <v>1</v>
      </c>
      <c r="P54" s="32">
        <v>3</v>
      </c>
      <c r="Q54" s="33">
        <v>2</v>
      </c>
      <c r="R54" s="34">
        <v>1</v>
      </c>
      <c r="S54" s="34">
        <v>2</v>
      </c>
      <c r="T54" s="32"/>
      <c r="U54" s="32">
        <v>17</v>
      </c>
      <c r="V54" s="61">
        <v>19.89</v>
      </c>
      <c r="W54" s="62"/>
      <c r="X54" s="61">
        <v>197.66</v>
      </c>
      <c r="Y54" s="36"/>
      <c r="Z54" s="36">
        <f t="shared" si="2"/>
        <v>9.937657114127703</v>
      </c>
      <c r="AA54" s="36">
        <f t="shared" si="3"/>
        <v>14.571667745031903</v>
      </c>
      <c r="AB54" s="36">
        <v>-9</v>
      </c>
      <c r="AC54" s="36">
        <v>-9</v>
      </c>
      <c r="AD54" s="63">
        <v>0</v>
      </c>
      <c r="AE54" s="29">
        <v>-9</v>
      </c>
      <c r="AF54" s="29">
        <v>-9</v>
      </c>
      <c r="AG54" s="63"/>
      <c r="AH54" s="63"/>
      <c r="AI54" s="32">
        <v>2</v>
      </c>
      <c r="AJ54" s="31"/>
      <c r="AK54" s="31"/>
      <c r="AL54" s="31"/>
      <c r="AM54" s="29">
        <v>0</v>
      </c>
      <c r="AN54" s="29">
        <v>1</v>
      </c>
      <c r="AO54" s="64">
        <v>1</v>
      </c>
      <c r="AQ54" s="29" t="s">
        <v>128</v>
      </c>
      <c r="AR54" s="29" t="s">
        <v>40</v>
      </c>
      <c r="AS54" s="29" t="s">
        <v>40</v>
      </c>
      <c r="AT54" s="29" t="s">
        <v>40</v>
      </c>
      <c r="AU54" s="31"/>
      <c r="AV54" s="31"/>
      <c r="AW54" s="31"/>
    </row>
    <row r="55" spans="1:49" s="29" customFormat="1" ht="15">
      <c r="A55" s="31" t="s">
        <v>24</v>
      </c>
      <c r="B55" s="30">
        <v>53</v>
      </c>
      <c r="C55" s="29" t="s">
        <v>13</v>
      </c>
      <c r="D55" s="31" t="s">
        <v>203</v>
      </c>
      <c r="E55" s="29" t="s">
        <v>13</v>
      </c>
      <c r="F55" s="31" t="s">
        <v>116</v>
      </c>
      <c r="G55" s="31" t="s">
        <v>404</v>
      </c>
      <c r="H55" s="29" t="s">
        <v>508</v>
      </c>
      <c r="I55" s="29" t="s">
        <v>65</v>
      </c>
      <c r="J55" s="29" t="s">
        <v>556</v>
      </c>
      <c r="K55" s="29" t="s">
        <v>314</v>
      </c>
      <c r="L55" s="29">
        <v>1</v>
      </c>
      <c r="M55" s="29" t="s">
        <v>530</v>
      </c>
      <c r="N55" s="29" t="s">
        <v>436</v>
      </c>
      <c r="O55" s="31">
        <v>1</v>
      </c>
      <c r="P55" s="32">
        <v>3</v>
      </c>
      <c r="Q55" s="33">
        <v>2</v>
      </c>
      <c r="R55" s="34">
        <v>1</v>
      </c>
      <c r="S55" s="34">
        <v>2</v>
      </c>
      <c r="T55" s="32"/>
      <c r="U55" s="32"/>
      <c r="V55" s="61">
        <v>13.5</v>
      </c>
      <c r="W55" s="62"/>
      <c r="X55" s="61">
        <v>178.2</v>
      </c>
      <c r="Y55" s="36"/>
      <c r="Z55" s="36">
        <f t="shared" si="2"/>
        <v>13.2</v>
      </c>
      <c r="AA55" s="36">
        <f t="shared" si="3"/>
        <v>18.418601579093455</v>
      </c>
      <c r="AB55" s="36">
        <v>-9</v>
      </c>
      <c r="AC55" s="36">
        <v>-9</v>
      </c>
      <c r="AD55" s="63">
        <v>0</v>
      </c>
      <c r="AE55" s="29">
        <v>-9</v>
      </c>
      <c r="AF55" s="29">
        <v>-9</v>
      </c>
      <c r="AG55" s="63"/>
      <c r="AH55" s="63"/>
      <c r="AI55" s="31"/>
      <c r="AJ55" s="31"/>
      <c r="AK55" s="31"/>
      <c r="AL55" s="31"/>
      <c r="AM55" s="29">
        <v>0</v>
      </c>
      <c r="AN55" s="31"/>
      <c r="AO55" s="37">
        <v>0</v>
      </c>
      <c r="AP55" s="31"/>
      <c r="AQ55" s="29" t="s">
        <v>263</v>
      </c>
      <c r="AR55" s="38" t="s">
        <v>79</v>
      </c>
      <c r="AS55" s="38" t="s">
        <v>80</v>
      </c>
      <c r="AT55" s="38" t="s">
        <v>75</v>
      </c>
      <c r="AU55" s="29">
        <v>1</v>
      </c>
      <c r="AV55" s="31"/>
      <c r="AW55" s="31"/>
    </row>
    <row r="56" spans="1:49" s="29" customFormat="1" ht="15">
      <c r="A56" s="29" t="s">
        <v>18</v>
      </c>
      <c r="B56" s="30">
        <v>54</v>
      </c>
      <c r="C56" s="29" t="s">
        <v>13</v>
      </c>
      <c r="D56" s="31" t="s">
        <v>314</v>
      </c>
      <c r="E56" s="29" t="s">
        <v>13</v>
      </c>
      <c r="F56" s="31" t="s">
        <v>315</v>
      </c>
      <c r="G56" s="31" t="s">
        <v>406</v>
      </c>
      <c r="H56" s="31" t="s">
        <v>72</v>
      </c>
      <c r="I56" s="29" t="s">
        <v>65</v>
      </c>
      <c r="J56" s="29" t="s">
        <v>556</v>
      </c>
      <c r="K56" s="29" t="s">
        <v>314</v>
      </c>
      <c r="L56" s="29">
        <v>1</v>
      </c>
      <c r="O56" s="29">
        <v>1</v>
      </c>
      <c r="P56" s="32">
        <v>3</v>
      </c>
      <c r="Q56" s="33">
        <v>2</v>
      </c>
      <c r="R56" s="34">
        <v>1</v>
      </c>
      <c r="S56" s="34">
        <v>2</v>
      </c>
      <c r="T56" s="32"/>
      <c r="U56" s="32">
        <v>13</v>
      </c>
      <c r="V56" s="35">
        <v>39.7</v>
      </c>
      <c r="W56" s="36"/>
      <c r="X56" s="35">
        <v>319.71</v>
      </c>
      <c r="Y56" s="36"/>
      <c r="Z56" s="36">
        <f t="shared" si="2"/>
        <v>8.05314861460957</v>
      </c>
      <c r="AA56" s="36">
        <f t="shared" si="3"/>
        <v>12.900629378810441</v>
      </c>
      <c r="AB56" s="36">
        <v>-9</v>
      </c>
      <c r="AC56" s="36">
        <v>-9</v>
      </c>
      <c r="AD56" s="32">
        <v>0</v>
      </c>
      <c r="AE56" s="29">
        <v>-9</v>
      </c>
      <c r="AF56" s="29">
        <v>-9</v>
      </c>
      <c r="AG56" s="32"/>
      <c r="AH56" s="32"/>
      <c r="AI56" s="32">
        <v>2</v>
      </c>
      <c r="AM56" s="29">
        <v>0</v>
      </c>
      <c r="AN56" s="29">
        <v>1</v>
      </c>
      <c r="AO56" s="37">
        <v>1</v>
      </c>
      <c r="AQ56" s="29" t="s">
        <v>262</v>
      </c>
      <c r="AR56" s="29" t="s">
        <v>40</v>
      </c>
      <c r="AS56" s="29" t="s">
        <v>40</v>
      </c>
      <c r="AT56" s="29" t="s">
        <v>40</v>
      </c>
      <c r="AU56" s="31"/>
      <c r="AV56" s="31" t="s">
        <v>475</v>
      </c>
      <c r="AW56" s="31"/>
    </row>
    <row r="57" spans="1:49" s="29" customFormat="1" ht="15">
      <c r="A57" s="29" t="s">
        <v>17</v>
      </c>
      <c r="B57" s="30">
        <v>55</v>
      </c>
      <c r="C57" s="29" t="s">
        <v>13</v>
      </c>
      <c r="D57" s="31" t="s">
        <v>314</v>
      </c>
      <c r="E57" s="29" t="s">
        <v>13</v>
      </c>
      <c r="F57" s="31" t="s">
        <v>313</v>
      </c>
      <c r="G57" s="31" t="s">
        <v>405</v>
      </c>
      <c r="H57" s="31" t="s">
        <v>451</v>
      </c>
      <c r="I57" s="29" t="s">
        <v>65</v>
      </c>
      <c r="J57" s="29" t="s">
        <v>556</v>
      </c>
      <c r="K57" s="29" t="s">
        <v>314</v>
      </c>
      <c r="L57" s="29">
        <v>1</v>
      </c>
      <c r="O57" s="31">
        <v>1</v>
      </c>
      <c r="P57" s="32">
        <v>3</v>
      </c>
      <c r="Q57" s="33">
        <v>2</v>
      </c>
      <c r="R57" s="34">
        <v>1</v>
      </c>
      <c r="S57" s="34">
        <v>2</v>
      </c>
      <c r="T57" s="32"/>
      <c r="U57" s="32">
        <v>62</v>
      </c>
      <c r="V57" s="35">
        <v>34.82</v>
      </c>
      <c r="W57" s="36">
        <v>-9</v>
      </c>
      <c r="X57" s="35">
        <v>287.12</v>
      </c>
      <c r="Y57" s="36"/>
      <c r="Z57" s="36">
        <f t="shared" si="2"/>
        <v>8.245835726593912</v>
      </c>
      <c r="AA57" s="36">
        <f t="shared" si="3"/>
        <v>12.9893901261832</v>
      </c>
      <c r="AB57" s="36">
        <v>-9</v>
      </c>
      <c r="AC57" s="36">
        <v>-9</v>
      </c>
      <c r="AD57" s="32">
        <v>0</v>
      </c>
      <c r="AE57" s="29">
        <v>-9</v>
      </c>
      <c r="AF57" s="29">
        <v>-9</v>
      </c>
      <c r="AG57" s="32"/>
      <c r="AH57" s="32"/>
      <c r="AI57" s="29">
        <v>2</v>
      </c>
      <c r="AM57" s="29">
        <v>0</v>
      </c>
      <c r="AN57" s="29">
        <v>1</v>
      </c>
      <c r="AO57" s="37">
        <v>1</v>
      </c>
      <c r="AQ57" s="29" t="s">
        <v>128</v>
      </c>
      <c r="AR57" s="29" t="s">
        <v>40</v>
      </c>
      <c r="AS57" s="29" t="s">
        <v>40</v>
      </c>
      <c r="AT57" s="29" t="s">
        <v>40</v>
      </c>
      <c r="AU57" s="31"/>
      <c r="AV57" s="31"/>
      <c r="AW57" s="31"/>
    </row>
    <row r="58" spans="1:46" s="29" customFormat="1" ht="15">
      <c r="A58" s="29" t="s">
        <v>172</v>
      </c>
      <c r="B58" s="30">
        <v>56</v>
      </c>
      <c r="C58" s="29" t="s">
        <v>13</v>
      </c>
      <c r="D58" s="29" t="s">
        <v>314</v>
      </c>
      <c r="E58" s="29" t="s">
        <v>13</v>
      </c>
      <c r="F58" s="29" t="s">
        <v>173</v>
      </c>
      <c r="G58" s="29" t="s">
        <v>174</v>
      </c>
      <c r="H58" s="29" t="s">
        <v>452</v>
      </c>
      <c r="I58" s="29" t="s">
        <v>65</v>
      </c>
      <c r="J58" s="29" t="s">
        <v>556</v>
      </c>
      <c r="K58" s="29" t="s">
        <v>314</v>
      </c>
      <c r="L58" s="29">
        <v>1</v>
      </c>
      <c r="O58" s="29">
        <v>1</v>
      </c>
      <c r="P58" s="32">
        <v>3</v>
      </c>
      <c r="Q58" s="33">
        <v>2</v>
      </c>
      <c r="R58" s="34">
        <v>1</v>
      </c>
      <c r="S58" s="34">
        <v>2</v>
      </c>
      <c r="T58" s="32"/>
      <c r="U58" s="32">
        <v>13</v>
      </c>
      <c r="V58" s="35">
        <v>57.41</v>
      </c>
      <c r="W58" s="36"/>
      <c r="X58" s="35">
        <v>394.62</v>
      </c>
      <c r="Y58" s="36"/>
      <c r="Z58" s="36">
        <f t="shared" si="2"/>
        <v>6.873715380595716</v>
      </c>
      <c r="AA58" s="36">
        <f t="shared" si="3"/>
        <v>11.543618124160668</v>
      </c>
      <c r="AB58" s="36"/>
      <c r="AC58" s="32"/>
      <c r="AD58" s="32"/>
      <c r="AG58" s="32"/>
      <c r="AH58" s="32"/>
      <c r="AI58" s="29">
        <v>2</v>
      </c>
      <c r="AK58" s="32"/>
      <c r="AO58" s="37">
        <v>1</v>
      </c>
      <c r="AR58" s="29" t="s">
        <v>40</v>
      </c>
      <c r="AS58" s="29" t="s">
        <v>40</v>
      </c>
      <c r="AT58" s="29" t="s">
        <v>40</v>
      </c>
    </row>
    <row r="59" spans="1:49" s="29" customFormat="1" ht="15">
      <c r="A59" s="29" t="s">
        <v>19</v>
      </c>
      <c r="B59" s="30">
        <v>57</v>
      </c>
      <c r="C59" s="29" t="s">
        <v>13</v>
      </c>
      <c r="D59" s="31" t="s">
        <v>314</v>
      </c>
      <c r="E59" s="29" t="s">
        <v>13</v>
      </c>
      <c r="F59" s="31" t="s">
        <v>316</v>
      </c>
      <c r="G59" s="31" t="s">
        <v>226</v>
      </c>
      <c r="H59" s="31" t="s">
        <v>545</v>
      </c>
      <c r="I59" s="29" t="s">
        <v>65</v>
      </c>
      <c r="J59" s="29" t="s">
        <v>556</v>
      </c>
      <c r="K59" s="29" t="s">
        <v>314</v>
      </c>
      <c r="L59" s="29">
        <v>1</v>
      </c>
      <c r="O59" s="31">
        <v>1</v>
      </c>
      <c r="P59" s="32">
        <v>3</v>
      </c>
      <c r="Q59" s="33">
        <v>2</v>
      </c>
      <c r="R59" s="34">
        <v>1</v>
      </c>
      <c r="S59" s="34">
        <v>2</v>
      </c>
      <c r="T59" s="32"/>
      <c r="U59" s="32">
        <v>29</v>
      </c>
      <c r="V59" s="35">
        <v>72.63</v>
      </c>
      <c r="W59" s="36"/>
      <c r="X59" s="35">
        <v>525</v>
      </c>
      <c r="Y59" s="36"/>
      <c r="Z59" s="36">
        <f t="shared" si="2"/>
        <v>7.228418009087155</v>
      </c>
      <c r="AA59" s="36">
        <f t="shared" si="3"/>
        <v>12.510253581844335</v>
      </c>
      <c r="AB59" s="36">
        <v>-9</v>
      </c>
      <c r="AC59" s="36">
        <v>-9</v>
      </c>
      <c r="AD59" s="32">
        <v>0</v>
      </c>
      <c r="AE59" s="29">
        <v>-9</v>
      </c>
      <c r="AF59" s="29">
        <v>-9</v>
      </c>
      <c r="AG59" s="32"/>
      <c r="AH59" s="32"/>
      <c r="AI59" s="32">
        <v>2</v>
      </c>
      <c r="AM59" s="29">
        <v>0</v>
      </c>
      <c r="AN59" s="29">
        <v>1</v>
      </c>
      <c r="AO59" s="37">
        <v>1</v>
      </c>
      <c r="AQ59" s="29" t="s">
        <v>262</v>
      </c>
      <c r="AR59" s="29" t="s">
        <v>40</v>
      </c>
      <c r="AS59" s="29" t="s">
        <v>40</v>
      </c>
      <c r="AT59" s="29" t="s">
        <v>40</v>
      </c>
      <c r="AU59" s="31"/>
      <c r="AV59" s="31" t="s">
        <v>475</v>
      </c>
      <c r="AW59" s="31"/>
    </row>
    <row r="60" spans="1:47" s="39" customFormat="1" ht="15">
      <c r="A60" s="12" t="s">
        <v>294</v>
      </c>
      <c r="B60" s="13">
        <v>58</v>
      </c>
      <c r="C60" s="12" t="s">
        <v>13</v>
      </c>
      <c r="D60" s="12" t="s">
        <v>370</v>
      </c>
      <c r="E60" s="12" t="s">
        <v>13</v>
      </c>
      <c r="F60" s="12" t="s">
        <v>371</v>
      </c>
      <c r="G60" s="14" t="s">
        <v>399</v>
      </c>
      <c r="H60" s="12" t="s">
        <v>453</v>
      </c>
      <c r="I60" s="12" t="s">
        <v>65</v>
      </c>
      <c r="J60" s="65" t="s">
        <v>279</v>
      </c>
      <c r="K60" s="65" t="s">
        <v>370</v>
      </c>
      <c r="L60" s="65">
        <v>1</v>
      </c>
      <c r="M60" s="65"/>
      <c r="N60" s="65"/>
      <c r="O60" s="12">
        <v>1</v>
      </c>
      <c r="P60" s="15">
        <v>2</v>
      </c>
      <c r="Q60" s="16">
        <v>1</v>
      </c>
      <c r="R60" s="17">
        <v>1</v>
      </c>
      <c r="S60" s="17">
        <v>2</v>
      </c>
      <c r="T60" s="15"/>
      <c r="U60" s="15">
        <v>2</v>
      </c>
      <c r="V60" s="18">
        <v>3000</v>
      </c>
      <c r="W60" s="19"/>
      <c r="X60" s="18">
        <v>17460</v>
      </c>
      <c r="Y60" s="19"/>
      <c r="Z60" s="19">
        <f t="shared" si="2"/>
        <v>5.82</v>
      </c>
      <c r="AA60" s="19">
        <f t="shared" si="3"/>
        <v>16.21789578152416</v>
      </c>
      <c r="AB60" s="19">
        <v>-9</v>
      </c>
      <c r="AC60" s="19">
        <v>-9</v>
      </c>
      <c r="AD60" s="15">
        <v>0</v>
      </c>
      <c r="AE60" s="12">
        <v>-9</v>
      </c>
      <c r="AF60" s="12">
        <v>-9</v>
      </c>
      <c r="AG60" s="15"/>
      <c r="AH60" s="15"/>
      <c r="AI60" s="12"/>
      <c r="AJ60" s="12"/>
      <c r="AK60" s="12"/>
      <c r="AL60" s="12"/>
      <c r="AM60" s="12">
        <v>0</v>
      </c>
      <c r="AN60" s="12"/>
      <c r="AO60" s="24">
        <v>0</v>
      </c>
      <c r="AP60" s="12"/>
      <c r="AQ60" s="12" t="s">
        <v>280</v>
      </c>
      <c r="AR60" s="66" t="s">
        <v>462</v>
      </c>
      <c r="AS60" s="66" t="s">
        <v>518</v>
      </c>
      <c r="AT60" s="69" t="s">
        <v>42</v>
      </c>
      <c r="AU60" s="41">
        <v>1</v>
      </c>
    </row>
    <row r="61" spans="1:49" s="12" customFormat="1" ht="15">
      <c r="A61" s="14" t="s">
        <v>28</v>
      </c>
      <c r="B61" s="13">
        <v>59</v>
      </c>
      <c r="C61" s="12" t="s">
        <v>13</v>
      </c>
      <c r="D61" s="14" t="s">
        <v>338</v>
      </c>
      <c r="E61" s="12" t="s">
        <v>13</v>
      </c>
      <c r="F61" s="14" t="s">
        <v>339</v>
      </c>
      <c r="G61" s="14" t="s">
        <v>464</v>
      </c>
      <c r="H61" s="14" t="s">
        <v>454</v>
      </c>
      <c r="I61" s="12" t="s">
        <v>65</v>
      </c>
      <c r="J61" s="12" t="s">
        <v>342</v>
      </c>
      <c r="L61" s="12">
        <v>1</v>
      </c>
      <c r="O61" s="14">
        <v>1</v>
      </c>
      <c r="P61" s="15">
        <v>1</v>
      </c>
      <c r="Q61" s="16">
        <v>1</v>
      </c>
      <c r="R61" s="17">
        <v>0</v>
      </c>
      <c r="S61" s="17">
        <v>2</v>
      </c>
      <c r="T61" s="15"/>
      <c r="U61" s="15">
        <v>40</v>
      </c>
      <c r="V61" s="22">
        <v>67.8</v>
      </c>
      <c r="W61" s="23"/>
      <c r="X61" s="22">
        <v>649.2</v>
      </c>
      <c r="Y61" s="19"/>
      <c r="Z61" s="19">
        <f t="shared" si="2"/>
        <v>9.575221238938054</v>
      </c>
      <c r="AA61" s="19">
        <f t="shared" si="3"/>
        <v>16.42654463489275</v>
      </c>
      <c r="AB61" s="19">
        <v>-9</v>
      </c>
      <c r="AC61" s="19">
        <v>-9</v>
      </c>
      <c r="AD61" s="21">
        <v>0</v>
      </c>
      <c r="AE61" s="12">
        <v>-9</v>
      </c>
      <c r="AF61" s="12">
        <v>-9</v>
      </c>
      <c r="AG61" s="21"/>
      <c r="AH61" s="21"/>
      <c r="AI61" s="21">
        <v>1</v>
      </c>
      <c r="AJ61" s="14"/>
      <c r="AK61" s="14"/>
      <c r="AL61" s="14"/>
      <c r="AM61" s="12">
        <v>0</v>
      </c>
      <c r="AN61" s="14">
        <v>1</v>
      </c>
      <c r="AO61" s="20">
        <v>0</v>
      </c>
      <c r="AP61" s="14"/>
      <c r="AQ61" s="12" t="s">
        <v>128</v>
      </c>
      <c r="AR61" s="12" t="s">
        <v>563</v>
      </c>
      <c r="AS61" s="12" t="s">
        <v>511</v>
      </c>
      <c r="AT61" s="14" t="s">
        <v>190</v>
      </c>
      <c r="AU61" s="14"/>
      <c r="AV61" s="14"/>
      <c r="AW61" s="14"/>
    </row>
    <row r="62" spans="1:49" s="12" customFormat="1" ht="15">
      <c r="A62" s="12" t="s">
        <v>488</v>
      </c>
      <c r="B62" s="13">
        <v>60</v>
      </c>
      <c r="C62" s="12" t="s">
        <v>13</v>
      </c>
      <c r="D62" s="12" t="s">
        <v>442</v>
      </c>
      <c r="E62" s="12" t="s">
        <v>13</v>
      </c>
      <c r="F62" s="12" t="s">
        <v>489</v>
      </c>
      <c r="G62" s="12" t="s">
        <v>466</v>
      </c>
      <c r="H62" s="12" t="s">
        <v>259</v>
      </c>
      <c r="I62" s="12" t="s">
        <v>65</v>
      </c>
      <c r="J62" s="12" t="s">
        <v>546</v>
      </c>
      <c r="L62" s="12">
        <v>1</v>
      </c>
      <c r="O62" s="12">
        <v>1</v>
      </c>
      <c r="P62" s="15">
        <v>1</v>
      </c>
      <c r="Q62" s="16">
        <v>1</v>
      </c>
      <c r="R62" s="67">
        <v>1</v>
      </c>
      <c r="S62" s="67">
        <v>3</v>
      </c>
      <c r="T62" s="21"/>
      <c r="U62" s="15">
        <v>10</v>
      </c>
      <c r="V62" s="22">
        <v>138.82</v>
      </c>
      <c r="W62" s="23"/>
      <c r="X62" s="22">
        <v>905.87</v>
      </c>
      <c r="Y62" s="23"/>
      <c r="Z62" s="23">
        <f t="shared" si="2"/>
        <v>6.525500648321568</v>
      </c>
      <c r="AA62" s="19">
        <f t="shared" si="3"/>
        <v>12.270088588287868</v>
      </c>
      <c r="AB62" s="21"/>
      <c r="AC62" s="21"/>
      <c r="AD62" s="21">
        <v>0</v>
      </c>
      <c r="AE62" s="12">
        <v>-9</v>
      </c>
      <c r="AF62" s="12">
        <v>-9</v>
      </c>
      <c r="AG62" s="21"/>
      <c r="AH62" s="14"/>
      <c r="AI62" s="12">
        <v>2</v>
      </c>
      <c r="AJ62" s="14"/>
      <c r="AK62" s="14"/>
      <c r="AL62" s="14"/>
      <c r="AM62" s="14"/>
      <c r="AN62" s="12">
        <v>1</v>
      </c>
      <c r="AO62" s="20">
        <v>1</v>
      </c>
      <c r="AP62" s="14"/>
      <c r="AQ62" s="14"/>
      <c r="AR62" s="12" t="s">
        <v>40</v>
      </c>
      <c r="AS62" s="12" t="s">
        <v>40</v>
      </c>
      <c r="AT62" s="12" t="s">
        <v>40</v>
      </c>
      <c r="AU62" s="14"/>
      <c r="AV62" s="14"/>
      <c r="AW62" s="14"/>
    </row>
    <row r="63" spans="1:47" s="12" customFormat="1" ht="15">
      <c r="A63" s="12" t="s">
        <v>292</v>
      </c>
      <c r="B63" s="13">
        <v>61</v>
      </c>
      <c r="C63" s="12" t="s">
        <v>13</v>
      </c>
      <c r="D63" s="12" t="s">
        <v>442</v>
      </c>
      <c r="E63" s="12" t="s">
        <v>13</v>
      </c>
      <c r="F63" s="12" t="s">
        <v>443</v>
      </c>
      <c r="G63" s="14" t="s">
        <v>521</v>
      </c>
      <c r="H63" s="12" t="s">
        <v>73</v>
      </c>
      <c r="I63" s="12" t="s">
        <v>65</v>
      </c>
      <c r="J63" s="12" t="s">
        <v>546</v>
      </c>
      <c r="L63" s="12">
        <v>1</v>
      </c>
      <c r="O63" s="12">
        <v>1</v>
      </c>
      <c r="P63" s="15">
        <v>1</v>
      </c>
      <c r="Q63" s="16">
        <v>1</v>
      </c>
      <c r="R63" s="17">
        <v>0</v>
      </c>
      <c r="S63" s="17">
        <v>3</v>
      </c>
      <c r="T63" s="15"/>
      <c r="U63" s="15">
        <v>3</v>
      </c>
      <c r="V63" s="18">
        <v>205</v>
      </c>
      <c r="W63" s="19"/>
      <c r="X63" s="18">
        <v>1188</v>
      </c>
      <c r="Y63" s="19"/>
      <c r="Z63" s="19">
        <f t="shared" si="2"/>
        <v>5.795121951219512</v>
      </c>
      <c r="AA63" s="19">
        <f t="shared" si="3"/>
        <v>11.454260972538135</v>
      </c>
      <c r="AB63" s="19">
        <v>-9</v>
      </c>
      <c r="AC63" s="19">
        <v>-9</v>
      </c>
      <c r="AD63" s="15">
        <v>0</v>
      </c>
      <c r="AE63" s="12">
        <v>-9</v>
      </c>
      <c r="AF63" s="12">
        <v>-9</v>
      </c>
      <c r="AG63" s="15"/>
      <c r="AH63" s="15"/>
      <c r="AM63" s="12">
        <v>0</v>
      </c>
      <c r="AO63" s="20">
        <v>0</v>
      </c>
      <c r="AQ63" s="12" t="s">
        <v>104</v>
      </c>
      <c r="AR63" s="66" t="s">
        <v>462</v>
      </c>
      <c r="AS63" s="66" t="s">
        <v>518</v>
      </c>
      <c r="AT63" s="68" t="s">
        <v>42</v>
      </c>
      <c r="AU63" s="14">
        <v>1</v>
      </c>
    </row>
    <row r="64" spans="1:49" s="12" customFormat="1" ht="15">
      <c r="A64" s="12" t="s">
        <v>30</v>
      </c>
      <c r="B64" s="13">
        <v>62</v>
      </c>
      <c r="C64" s="12" t="s">
        <v>13</v>
      </c>
      <c r="D64" s="12" t="s">
        <v>375</v>
      </c>
      <c r="E64" s="12" t="s">
        <v>13</v>
      </c>
      <c r="F64" s="12" t="s">
        <v>376</v>
      </c>
      <c r="G64" s="14" t="s">
        <v>465</v>
      </c>
      <c r="H64" s="14" t="s">
        <v>455</v>
      </c>
      <c r="I64" s="12" t="s">
        <v>65</v>
      </c>
      <c r="J64" s="12" t="s">
        <v>342</v>
      </c>
      <c r="L64" s="12">
        <v>1</v>
      </c>
      <c r="O64" s="12">
        <v>1</v>
      </c>
      <c r="P64" s="15">
        <v>1</v>
      </c>
      <c r="Q64" s="16">
        <v>1</v>
      </c>
      <c r="R64" s="17">
        <v>1</v>
      </c>
      <c r="S64" s="17">
        <v>3</v>
      </c>
      <c r="T64" s="15"/>
      <c r="U64" s="15">
        <v>11</v>
      </c>
      <c r="V64" s="22">
        <v>33</v>
      </c>
      <c r="W64" s="23"/>
      <c r="X64" s="22">
        <v>252</v>
      </c>
      <c r="Y64" s="19"/>
      <c r="Z64" s="19">
        <f t="shared" si="2"/>
        <v>7.636363636363637</v>
      </c>
      <c r="AA64" s="19">
        <f t="shared" si="3"/>
        <v>11.946931819592228</v>
      </c>
      <c r="AB64" s="19">
        <v>-9</v>
      </c>
      <c r="AC64" s="19">
        <v>-9</v>
      </c>
      <c r="AD64" s="21">
        <v>0</v>
      </c>
      <c r="AE64" s="12">
        <v>-9</v>
      </c>
      <c r="AF64" s="12">
        <v>-9</v>
      </c>
      <c r="AG64" s="21"/>
      <c r="AH64" s="15">
        <v>0</v>
      </c>
      <c r="AI64" s="12">
        <v>2</v>
      </c>
      <c r="AJ64" s="14"/>
      <c r="AK64" s="14"/>
      <c r="AL64" s="14"/>
      <c r="AM64" s="12">
        <v>0</v>
      </c>
      <c r="AN64" s="12">
        <v>0</v>
      </c>
      <c r="AO64" s="24">
        <v>0</v>
      </c>
      <c r="AQ64" s="12" t="s">
        <v>128</v>
      </c>
      <c r="AR64" s="69" t="s">
        <v>81</v>
      </c>
      <c r="AS64" s="69" t="s">
        <v>512</v>
      </c>
      <c r="AT64" s="70" t="s">
        <v>49</v>
      </c>
      <c r="AU64" s="14"/>
      <c r="AV64" s="14"/>
      <c r="AW64" s="14"/>
    </row>
    <row r="65" spans="1:47" s="12" customFormat="1" ht="15">
      <c r="A65" s="12" t="s">
        <v>143</v>
      </c>
      <c r="B65" s="13">
        <v>63</v>
      </c>
      <c r="C65" s="12" t="s">
        <v>13</v>
      </c>
      <c r="D65" s="12" t="s">
        <v>446</v>
      </c>
      <c r="E65" s="12" t="s">
        <v>13</v>
      </c>
      <c r="F65" s="12" t="s">
        <v>321</v>
      </c>
      <c r="G65" s="14" t="s">
        <v>412</v>
      </c>
      <c r="H65" s="12" t="s">
        <v>456</v>
      </c>
      <c r="I65" s="12" t="s">
        <v>65</v>
      </c>
      <c r="J65" s="12" t="s">
        <v>546</v>
      </c>
      <c r="K65" s="12" t="s">
        <v>446</v>
      </c>
      <c r="L65" s="12">
        <v>1</v>
      </c>
      <c r="O65" s="14">
        <v>1</v>
      </c>
      <c r="P65" s="15">
        <v>1</v>
      </c>
      <c r="Q65" s="16">
        <v>1</v>
      </c>
      <c r="R65" s="17">
        <v>1</v>
      </c>
      <c r="S65" s="17">
        <v>3</v>
      </c>
      <c r="T65" s="15"/>
      <c r="U65" s="15">
        <v>12</v>
      </c>
      <c r="V65" s="18">
        <v>12.47</v>
      </c>
      <c r="W65" s="19"/>
      <c r="X65" s="18">
        <v>212.5</v>
      </c>
      <c r="Y65" s="19"/>
      <c r="Z65" s="19">
        <f t="shared" si="2"/>
        <v>17.040898155573377</v>
      </c>
      <c r="AA65" s="19">
        <f t="shared" si="3"/>
        <v>23.537665514630188</v>
      </c>
      <c r="AB65" s="19">
        <v>-9</v>
      </c>
      <c r="AC65" s="19">
        <v>-9</v>
      </c>
      <c r="AD65" s="15">
        <v>1</v>
      </c>
      <c r="AE65" s="12">
        <v>-9</v>
      </c>
      <c r="AF65" s="12">
        <v>-9</v>
      </c>
      <c r="AG65" s="15">
        <v>4</v>
      </c>
      <c r="AH65" s="15">
        <v>0</v>
      </c>
      <c r="AI65" s="12">
        <v>0</v>
      </c>
      <c r="AK65" s="15">
        <v>0</v>
      </c>
      <c r="AL65" s="12">
        <v>0</v>
      </c>
      <c r="AM65" s="12">
        <v>0</v>
      </c>
      <c r="AN65" s="12">
        <v>1</v>
      </c>
      <c r="AO65" s="24">
        <v>0</v>
      </c>
      <c r="AP65" s="12" t="s">
        <v>520</v>
      </c>
      <c r="AR65" s="12" t="s">
        <v>564</v>
      </c>
      <c r="AS65" s="12" t="s">
        <v>110</v>
      </c>
      <c r="AT65" s="12" t="s">
        <v>187</v>
      </c>
      <c r="AU65" s="14"/>
    </row>
    <row r="66" spans="1:47" s="12" customFormat="1" ht="15">
      <c r="A66" s="12" t="s">
        <v>23</v>
      </c>
      <c r="B66" s="13">
        <v>64</v>
      </c>
      <c r="C66" s="12" t="s">
        <v>13</v>
      </c>
      <c r="D66" s="12" t="s">
        <v>446</v>
      </c>
      <c r="E66" s="12" t="s">
        <v>13</v>
      </c>
      <c r="F66" s="12" t="s">
        <v>321</v>
      </c>
      <c r="G66" s="14" t="s">
        <v>411</v>
      </c>
      <c r="H66" s="12" t="s">
        <v>457</v>
      </c>
      <c r="I66" s="12" t="s">
        <v>65</v>
      </c>
      <c r="J66" s="12" t="s">
        <v>546</v>
      </c>
      <c r="K66" s="12" t="s">
        <v>446</v>
      </c>
      <c r="L66" s="12">
        <v>1</v>
      </c>
      <c r="O66" s="12">
        <v>1</v>
      </c>
      <c r="P66" s="15">
        <v>1</v>
      </c>
      <c r="Q66" s="16">
        <v>1</v>
      </c>
      <c r="R66" s="17">
        <v>0</v>
      </c>
      <c r="S66" s="17">
        <v>2</v>
      </c>
      <c r="T66" s="15"/>
      <c r="U66" s="15">
        <v>19</v>
      </c>
      <c r="V66" s="18">
        <v>21.68</v>
      </c>
      <c r="W66" s="19"/>
      <c r="X66" s="18">
        <v>249.4</v>
      </c>
      <c r="Y66" s="19"/>
      <c r="Z66" s="19">
        <f t="shared" si="2"/>
        <v>11.50369003690037</v>
      </c>
      <c r="AA66" s="19">
        <f t="shared" si="3"/>
        <v>17.055040649021173</v>
      </c>
      <c r="AB66" s="19">
        <v>-9</v>
      </c>
      <c r="AC66" s="19">
        <v>-9</v>
      </c>
      <c r="AD66" s="15">
        <v>1</v>
      </c>
      <c r="AE66" s="12">
        <v>-9</v>
      </c>
      <c r="AF66" s="12">
        <v>-9</v>
      </c>
      <c r="AG66" s="15"/>
      <c r="AH66" s="15">
        <v>0</v>
      </c>
      <c r="AI66" s="12">
        <v>0</v>
      </c>
      <c r="AJ66" s="12">
        <v>0</v>
      </c>
      <c r="AM66" s="12">
        <v>0</v>
      </c>
      <c r="AN66" s="12">
        <v>1</v>
      </c>
      <c r="AO66" s="20">
        <v>0</v>
      </c>
      <c r="AQ66" s="12" t="s">
        <v>175</v>
      </c>
      <c r="AR66" s="12" t="s">
        <v>564</v>
      </c>
      <c r="AS66" s="12" t="s">
        <v>110</v>
      </c>
      <c r="AT66" s="12" t="s">
        <v>187</v>
      </c>
      <c r="AU66" s="14"/>
    </row>
    <row r="67" spans="1:46" s="12" customFormat="1" ht="15">
      <c r="A67" s="12" t="s">
        <v>367</v>
      </c>
      <c r="B67" s="13">
        <v>65</v>
      </c>
      <c r="C67" s="12" t="s">
        <v>13</v>
      </c>
      <c r="D67" s="12" t="s">
        <v>491</v>
      </c>
      <c r="E67" s="12" t="s">
        <v>13</v>
      </c>
      <c r="F67" s="12" t="s">
        <v>302</v>
      </c>
      <c r="G67" s="12" t="s">
        <v>523</v>
      </c>
      <c r="H67" s="12" t="s">
        <v>303</v>
      </c>
      <c r="I67" s="12" t="s">
        <v>65</v>
      </c>
      <c r="J67" s="12" t="s">
        <v>546</v>
      </c>
      <c r="K67" s="12" t="s">
        <v>446</v>
      </c>
      <c r="L67" s="12">
        <v>1</v>
      </c>
      <c r="O67" s="12">
        <v>1</v>
      </c>
      <c r="P67" s="15">
        <v>1</v>
      </c>
      <c r="Q67" s="16">
        <v>1</v>
      </c>
      <c r="R67" s="17">
        <v>1</v>
      </c>
      <c r="S67" s="17">
        <v>3</v>
      </c>
      <c r="T67" s="15"/>
      <c r="U67" s="15">
        <v>17</v>
      </c>
      <c r="V67" s="18">
        <v>34.61</v>
      </c>
      <c r="W67" s="19"/>
      <c r="X67" s="18">
        <v>539.73</v>
      </c>
      <c r="Y67" s="19"/>
      <c r="Z67" s="23">
        <f aca="true" t="shared" si="4" ref="Z67:Z79">X67/V67</f>
        <v>15.594625830684773</v>
      </c>
      <c r="AA67" s="19">
        <f aca="true" t="shared" si="5" ref="AA67:AA79">X67/((V67^0.872))</f>
        <v>24.546680151417682</v>
      </c>
      <c r="AB67" s="19"/>
      <c r="AC67" s="15"/>
      <c r="AD67" s="15">
        <v>0</v>
      </c>
      <c r="AE67" s="12">
        <v>-9</v>
      </c>
      <c r="AF67" s="12">
        <v>-9</v>
      </c>
      <c r="AG67" s="15"/>
      <c r="AH67" s="15"/>
      <c r="AI67" s="15">
        <v>2</v>
      </c>
      <c r="AK67" s="15"/>
      <c r="AO67" s="20">
        <v>1</v>
      </c>
      <c r="AR67" s="12" t="s">
        <v>40</v>
      </c>
      <c r="AS67" s="12" t="s">
        <v>40</v>
      </c>
      <c r="AT67" s="12" t="s">
        <v>40</v>
      </c>
    </row>
    <row r="68" spans="1:46" s="12" customFormat="1" ht="15">
      <c r="A68" s="12" t="s">
        <v>477</v>
      </c>
      <c r="B68" s="13">
        <v>66</v>
      </c>
      <c r="C68" s="12" t="s">
        <v>13</v>
      </c>
      <c r="D68" s="12" t="s">
        <v>491</v>
      </c>
      <c r="E68" s="12" t="s">
        <v>13</v>
      </c>
      <c r="F68" s="12" t="s">
        <v>304</v>
      </c>
      <c r="G68" s="12" t="s">
        <v>522</v>
      </c>
      <c r="H68" s="12" t="s">
        <v>458</v>
      </c>
      <c r="I68" s="12" t="s">
        <v>65</v>
      </c>
      <c r="J68" s="12" t="s">
        <v>546</v>
      </c>
      <c r="K68" s="12" t="s">
        <v>446</v>
      </c>
      <c r="L68" s="12">
        <v>1</v>
      </c>
      <c r="O68" s="12">
        <v>1</v>
      </c>
      <c r="P68" s="15">
        <v>1</v>
      </c>
      <c r="Q68" s="16">
        <v>1</v>
      </c>
      <c r="R68" s="17">
        <v>1</v>
      </c>
      <c r="S68" s="17">
        <v>3</v>
      </c>
      <c r="T68" s="15"/>
      <c r="U68" s="15">
        <v>3</v>
      </c>
      <c r="V68" s="18">
        <v>23.27</v>
      </c>
      <c r="W68" s="19"/>
      <c r="X68" s="18">
        <v>274.06</v>
      </c>
      <c r="Y68" s="19"/>
      <c r="Z68" s="23">
        <f t="shared" si="4"/>
        <v>11.777395788568974</v>
      </c>
      <c r="AA68" s="19">
        <f t="shared" si="5"/>
        <v>17.619728298030576</v>
      </c>
      <c r="AB68" s="19"/>
      <c r="AC68" s="15"/>
      <c r="AD68" s="15">
        <v>0</v>
      </c>
      <c r="AE68" s="12">
        <v>-9</v>
      </c>
      <c r="AF68" s="12">
        <v>-9</v>
      </c>
      <c r="AG68" s="15"/>
      <c r="AH68" s="15"/>
      <c r="AI68" s="15">
        <v>2</v>
      </c>
      <c r="AK68" s="15"/>
      <c r="AO68" s="20">
        <v>1</v>
      </c>
      <c r="AR68" s="12" t="s">
        <v>40</v>
      </c>
      <c r="AS68" s="12" t="s">
        <v>40</v>
      </c>
      <c r="AT68" s="12" t="s">
        <v>40</v>
      </c>
    </row>
    <row r="69" spans="1:49" s="12" customFormat="1" ht="15">
      <c r="A69" s="14" t="s">
        <v>151</v>
      </c>
      <c r="B69" s="13">
        <v>67</v>
      </c>
      <c r="C69" s="12" t="s">
        <v>13</v>
      </c>
      <c r="D69" s="14" t="s">
        <v>492</v>
      </c>
      <c r="E69" s="12" t="s">
        <v>13</v>
      </c>
      <c r="F69" s="14" t="s">
        <v>493</v>
      </c>
      <c r="G69" s="14" t="s">
        <v>330</v>
      </c>
      <c r="H69" s="14" t="s">
        <v>459</v>
      </c>
      <c r="I69" s="12" t="s">
        <v>65</v>
      </c>
      <c r="J69" s="12" t="s">
        <v>342</v>
      </c>
      <c r="K69" s="12" t="s">
        <v>484</v>
      </c>
      <c r="L69" s="12">
        <v>1</v>
      </c>
      <c r="O69" s="14">
        <v>1</v>
      </c>
      <c r="P69" s="15">
        <v>1</v>
      </c>
      <c r="Q69" s="16">
        <v>1</v>
      </c>
      <c r="R69" s="17">
        <v>1</v>
      </c>
      <c r="S69" s="17">
        <v>2</v>
      </c>
      <c r="T69" s="15"/>
      <c r="U69" s="15">
        <v>4</v>
      </c>
      <c r="V69" s="22">
        <v>7.2</v>
      </c>
      <c r="W69" s="23"/>
      <c r="X69" s="22">
        <v>113.04</v>
      </c>
      <c r="Y69" s="19"/>
      <c r="Z69" s="19">
        <f t="shared" si="4"/>
        <v>15.700000000000001</v>
      </c>
      <c r="AA69" s="19">
        <f t="shared" si="5"/>
        <v>20.213346088336223</v>
      </c>
      <c r="AB69" s="19">
        <v>-9</v>
      </c>
      <c r="AC69" s="19">
        <v>-9</v>
      </c>
      <c r="AD69" s="21">
        <v>0</v>
      </c>
      <c r="AE69" s="12">
        <v>-9</v>
      </c>
      <c r="AF69" s="12">
        <v>-9</v>
      </c>
      <c r="AG69" s="21"/>
      <c r="AH69" s="21"/>
      <c r="AI69" s="14"/>
      <c r="AJ69" s="14"/>
      <c r="AK69" s="14"/>
      <c r="AL69" s="14"/>
      <c r="AM69" s="12">
        <v>0</v>
      </c>
      <c r="AN69" s="14">
        <v>0</v>
      </c>
      <c r="AO69" s="24">
        <v>0</v>
      </c>
      <c r="AP69" s="14"/>
      <c r="AQ69" s="12" t="s">
        <v>128</v>
      </c>
      <c r="AR69" s="66" t="s">
        <v>462</v>
      </c>
      <c r="AS69" s="66" t="s">
        <v>518</v>
      </c>
      <c r="AT69" s="68" t="s">
        <v>42</v>
      </c>
      <c r="AU69" s="14">
        <v>1</v>
      </c>
      <c r="AV69" s="14"/>
      <c r="AW69" s="14"/>
    </row>
    <row r="70" spans="1:49" s="12" customFormat="1" ht="15">
      <c r="A70" s="14" t="s">
        <v>150</v>
      </c>
      <c r="B70" s="13">
        <v>68</v>
      </c>
      <c r="C70" s="12" t="s">
        <v>13</v>
      </c>
      <c r="D70" s="14" t="s">
        <v>484</v>
      </c>
      <c r="E70" s="12" t="s">
        <v>13</v>
      </c>
      <c r="F70" s="14" t="s">
        <v>312</v>
      </c>
      <c r="G70" s="14" t="s">
        <v>331</v>
      </c>
      <c r="H70" s="14" t="s">
        <v>71</v>
      </c>
      <c r="I70" s="12" t="s">
        <v>65</v>
      </c>
      <c r="J70" s="12" t="s">
        <v>342</v>
      </c>
      <c r="L70" s="12">
        <v>1</v>
      </c>
      <c r="O70" s="12">
        <v>1</v>
      </c>
      <c r="P70" s="15">
        <v>1</v>
      </c>
      <c r="Q70" s="16">
        <v>1</v>
      </c>
      <c r="R70" s="17">
        <v>1</v>
      </c>
      <c r="S70" s="17">
        <v>3</v>
      </c>
      <c r="T70" s="15"/>
      <c r="U70" s="15">
        <v>8</v>
      </c>
      <c r="V70" s="22">
        <v>27.5</v>
      </c>
      <c r="W70" s="23"/>
      <c r="X70" s="22">
        <v>294.3</v>
      </c>
      <c r="Y70" s="19"/>
      <c r="Z70" s="19">
        <f t="shared" si="4"/>
        <v>10.701818181818183</v>
      </c>
      <c r="AA70" s="19">
        <f t="shared" si="5"/>
        <v>16.356566854195886</v>
      </c>
      <c r="AB70" s="19">
        <v>-9</v>
      </c>
      <c r="AC70" s="19">
        <v>-9</v>
      </c>
      <c r="AD70" s="21">
        <v>0</v>
      </c>
      <c r="AE70" s="12">
        <v>-9</v>
      </c>
      <c r="AF70" s="12">
        <v>-9</v>
      </c>
      <c r="AG70" s="21"/>
      <c r="AH70" s="21"/>
      <c r="AI70" s="14"/>
      <c r="AJ70" s="14"/>
      <c r="AK70" s="14"/>
      <c r="AL70" s="14"/>
      <c r="AM70" s="12">
        <v>0</v>
      </c>
      <c r="AN70" s="14">
        <v>0</v>
      </c>
      <c r="AO70" s="20">
        <v>0</v>
      </c>
      <c r="AP70" s="14"/>
      <c r="AQ70" s="12" t="s">
        <v>290</v>
      </c>
      <c r="AR70" s="12" t="s">
        <v>515</v>
      </c>
      <c r="AS70" s="12" t="s">
        <v>557</v>
      </c>
      <c r="AT70" s="14" t="s">
        <v>111</v>
      </c>
      <c r="AU70" s="12">
        <v>1</v>
      </c>
      <c r="AV70" s="14"/>
      <c r="AW70" s="14"/>
    </row>
    <row r="71" spans="1:49" s="12" customFormat="1" ht="15">
      <c r="A71" s="14" t="s">
        <v>149</v>
      </c>
      <c r="B71" s="13">
        <v>69</v>
      </c>
      <c r="C71" s="12" t="s">
        <v>13</v>
      </c>
      <c r="D71" s="14" t="s">
        <v>484</v>
      </c>
      <c r="E71" s="12" t="s">
        <v>13</v>
      </c>
      <c r="F71" s="14" t="s">
        <v>379</v>
      </c>
      <c r="G71" s="14" t="s">
        <v>381</v>
      </c>
      <c r="H71" s="12" t="s">
        <v>460</v>
      </c>
      <c r="I71" s="12" t="s">
        <v>65</v>
      </c>
      <c r="J71" s="12" t="s">
        <v>342</v>
      </c>
      <c r="L71" s="12">
        <v>1</v>
      </c>
      <c r="O71" s="12">
        <v>1</v>
      </c>
      <c r="P71" s="15">
        <v>1</v>
      </c>
      <c r="Q71" s="16">
        <v>1</v>
      </c>
      <c r="R71" s="17">
        <v>1</v>
      </c>
      <c r="S71" s="17">
        <v>3</v>
      </c>
      <c r="T71" s="15"/>
      <c r="U71" s="15">
        <v>28</v>
      </c>
      <c r="V71" s="22">
        <v>25.21</v>
      </c>
      <c r="W71" s="23"/>
      <c r="X71" s="22">
        <v>305.1</v>
      </c>
      <c r="Z71" s="19">
        <f t="shared" si="4"/>
        <v>12.102340341134472</v>
      </c>
      <c r="AA71" s="19">
        <f t="shared" si="5"/>
        <v>18.292399860183917</v>
      </c>
      <c r="AB71" s="19">
        <v>-9</v>
      </c>
      <c r="AC71" s="19">
        <v>-9</v>
      </c>
      <c r="AD71" s="21">
        <v>0</v>
      </c>
      <c r="AE71" s="12">
        <v>-9</v>
      </c>
      <c r="AF71" s="12">
        <v>-9</v>
      </c>
      <c r="AG71" s="21"/>
      <c r="AH71" s="21"/>
      <c r="AI71" s="14"/>
      <c r="AJ71" s="14"/>
      <c r="AK71" s="14"/>
      <c r="AL71" s="14"/>
      <c r="AM71" s="12">
        <v>0</v>
      </c>
      <c r="AN71" s="14">
        <v>1</v>
      </c>
      <c r="AO71" s="20">
        <v>0</v>
      </c>
      <c r="AP71" s="14"/>
      <c r="AQ71" s="12" t="s">
        <v>290</v>
      </c>
      <c r="AR71" s="12" t="s">
        <v>89</v>
      </c>
      <c r="AS71" s="12" t="s">
        <v>0</v>
      </c>
      <c r="AT71" s="14" t="s">
        <v>76</v>
      </c>
      <c r="AU71" s="14"/>
      <c r="AV71" s="14"/>
      <c r="AW71" s="19"/>
    </row>
    <row r="72" spans="1:49" s="12" customFormat="1" ht="15">
      <c r="A72" s="12" t="s">
        <v>377</v>
      </c>
      <c r="B72" s="13">
        <v>70</v>
      </c>
      <c r="C72" s="12" t="s">
        <v>13</v>
      </c>
      <c r="D72" s="12" t="s">
        <v>484</v>
      </c>
      <c r="E72" s="12" t="s">
        <v>13</v>
      </c>
      <c r="F72" s="12" t="s">
        <v>384</v>
      </c>
      <c r="G72" s="14" t="s">
        <v>535</v>
      </c>
      <c r="H72" s="12" t="s">
        <v>460</v>
      </c>
      <c r="I72" s="12" t="s">
        <v>65</v>
      </c>
      <c r="J72" s="12" t="s">
        <v>342</v>
      </c>
      <c r="L72" s="12">
        <v>1</v>
      </c>
      <c r="O72" s="12">
        <v>1</v>
      </c>
      <c r="P72" s="15">
        <v>1</v>
      </c>
      <c r="Q72" s="16">
        <v>1</v>
      </c>
      <c r="R72" s="17">
        <v>1</v>
      </c>
      <c r="S72" s="17">
        <v>3</v>
      </c>
      <c r="T72" s="15"/>
      <c r="U72" s="15">
        <v>146</v>
      </c>
      <c r="V72" s="22">
        <v>23.43</v>
      </c>
      <c r="W72" s="23"/>
      <c r="X72" s="22">
        <v>251.7</v>
      </c>
      <c r="Z72" s="19">
        <f t="shared" si="4"/>
        <v>10.742637644046095</v>
      </c>
      <c r="AA72" s="19">
        <f t="shared" si="5"/>
        <v>16.08576722861329</v>
      </c>
      <c r="AB72" s="19"/>
      <c r="AC72" s="19"/>
      <c r="AD72" s="21"/>
      <c r="AG72" s="21"/>
      <c r="AH72" s="21"/>
      <c r="AI72" s="14"/>
      <c r="AJ72" s="14"/>
      <c r="AK72" s="14"/>
      <c r="AL72" s="14"/>
      <c r="AN72" s="14"/>
      <c r="AO72" s="20">
        <v>0</v>
      </c>
      <c r="AP72" s="14"/>
      <c r="AR72" s="12" t="s">
        <v>89</v>
      </c>
      <c r="AS72" s="12" t="s">
        <v>0</v>
      </c>
      <c r="AT72" s="14" t="s">
        <v>76</v>
      </c>
      <c r="AU72" s="14"/>
      <c r="AV72" s="14"/>
      <c r="AW72" s="19"/>
    </row>
    <row r="73" spans="1:49" s="12" customFormat="1" ht="15">
      <c r="A73" s="12" t="s">
        <v>378</v>
      </c>
      <c r="B73" s="13">
        <v>71</v>
      </c>
      <c r="C73" s="12" t="s">
        <v>13</v>
      </c>
      <c r="D73" s="12" t="s">
        <v>484</v>
      </c>
      <c r="E73" s="12" t="s">
        <v>13</v>
      </c>
      <c r="F73" s="12" t="s">
        <v>380</v>
      </c>
      <c r="G73" s="14" t="s">
        <v>536</v>
      </c>
      <c r="H73" s="12" t="s">
        <v>460</v>
      </c>
      <c r="I73" s="12" t="s">
        <v>65</v>
      </c>
      <c r="J73" s="12" t="s">
        <v>342</v>
      </c>
      <c r="L73" s="12">
        <v>1</v>
      </c>
      <c r="O73" s="12">
        <v>1</v>
      </c>
      <c r="P73" s="15">
        <v>1</v>
      </c>
      <c r="Q73" s="16">
        <v>1</v>
      </c>
      <c r="R73" s="17">
        <v>1</v>
      </c>
      <c r="S73" s="17">
        <v>3</v>
      </c>
      <c r="T73" s="15"/>
      <c r="U73" s="15">
        <v>119</v>
      </c>
      <c r="V73" s="22">
        <v>21.54</v>
      </c>
      <c r="W73" s="23"/>
      <c r="X73" s="22">
        <v>233.04</v>
      </c>
      <c r="Z73" s="19">
        <f t="shared" si="4"/>
        <v>10.818941504178273</v>
      </c>
      <c r="AA73" s="19">
        <f t="shared" si="5"/>
        <v>16.02655661745866</v>
      </c>
      <c r="AB73" s="19"/>
      <c r="AC73" s="19"/>
      <c r="AD73" s="21"/>
      <c r="AG73" s="21"/>
      <c r="AH73" s="21"/>
      <c r="AI73" s="14"/>
      <c r="AJ73" s="14"/>
      <c r="AK73" s="14"/>
      <c r="AL73" s="14"/>
      <c r="AN73" s="14"/>
      <c r="AO73" s="20">
        <v>0</v>
      </c>
      <c r="AP73" s="14"/>
      <c r="AR73" s="12" t="s">
        <v>89</v>
      </c>
      <c r="AS73" s="12" t="s">
        <v>0</v>
      </c>
      <c r="AT73" s="14" t="s">
        <v>76</v>
      </c>
      <c r="AU73" s="14"/>
      <c r="AV73" s="14"/>
      <c r="AW73" s="19"/>
    </row>
    <row r="74" spans="1:49" s="12" customFormat="1" ht="15">
      <c r="A74" s="14" t="s">
        <v>145</v>
      </c>
      <c r="B74" s="13">
        <v>72</v>
      </c>
      <c r="C74" s="12" t="s">
        <v>13</v>
      </c>
      <c r="D74" s="14" t="s">
        <v>258</v>
      </c>
      <c r="E74" s="12" t="s">
        <v>13</v>
      </c>
      <c r="F74" s="14" t="s">
        <v>444</v>
      </c>
      <c r="G74" s="14" t="s">
        <v>400</v>
      </c>
      <c r="H74" s="12" t="s">
        <v>135</v>
      </c>
      <c r="I74" s="12" t="s">
        <v>65</v>
      </c>
      <c r="J74" s="12" t="s">
        <v>342</v>
      </c>
      <c r="L74" s="12">
        <v>1</v>
      </c>
      <c r="O74" s="12">
        <v>1</v>
      </c>
      <c r="P74" s="15">
        <v>1</v>
      </c>
      <c r="Q74" s="16">
        <v>1</v>
      </c>
      <c r="R74" s="17">
        <v>0</v>
      </c>
      <c r="S74" s="17">
        <v>3</v>
      </c>
      <c r="T74" s="15"/>
      <c r="U74" s="15"/>
      <c r="V74" s="22">
        <v>103</v>
      </c>
      <c r="W74" s="23"/>
      <c r="X74" s="22">
        <v>565.47</v>
      </c>
      <c r="Y74" s="19"/>
      <c r="Z74" s="19">
        <f t="shared" si="4"/>
        <v>5.49</v>
      </c>
      <c r="AA74" s="19">
        <f t="shared" si="5"/>
        <v>9.936089830030445</v>
      </c>
      <c r="AB74" s="19">
        <v>-9</v>
      </c>
      <c r="AC74" s="19">
        <v>-9</v>
      </c>
      <c r="AD74" s="21">
        <v>0</v>
      </c>
      <c r="AE74" s="12">
        <v>-9</v>
      </c>
      <c r="AF74" s="12">
        <v>-9</v>
      </c>
      <c r="AG74" s="21"/>
      <c r="AH74" s="21"/>
      <c r="AI74" s="14"/>
      <c r="AJ74" s="14"/>
      <c r="AK74" s="14"/>
      <c r="AL74" s="14"/>
      <c r="AM74" s="12">
        <v>0</v>
      </c>
      <c r="AN74" s="14">
        <v>0</v>
      </c>
      <c r="AO74" s="20">
        <v>0</v>
      </c>
      <c r="AP74" s="14"/>
      <c r="AR74" s="12" t="s">
        <v>514</v>
      </c>
      <c r="AS74" s="12" t="s">
        <v>561</v>
      </c>
      <c r="AT74" s="14" t="s">
        <v>48</v>
      </c>
      <c r="AU74" s="14">
        <v>1</v>
      </c>
      <c r="AV74" s="14"/>
      <c r="AW74" s="14"/>
    </row>
    <row r="75" spans="1:46" s="12" customFormat="1" ht="15">
      <c r="A75" s="12" t="s">
        <v>146</v>
      </c>
      <c r="B75" s="13">
        <v>73</v>
      </c>
      <c r="C75" s="12" t="s">
        <v>13</v>
      </c>
      <c r="D75" s="12" t="s">
        <v>57</v>
      </c>
      <c r="E75" s="12" t="s">
        <v>13</v>
      </c>
      <c r="F75" s="12" t="s">
        <v>309</v>
      </c>
      <c r="G75" s="12" t="s">
        <v>332</v>
      </c>
      <c r="H75" s="12" t="s">
        <v>137</v>
      </c>
      <c r="I75" s="12" t="s">
        <v>65</v>
      </c>
      <c r="J75" s="12" t="s">
        <v>342</v>
      </c>
      <c r="L75" s="12">
        <v>1</v>
      </c>
      <c r="O75" s="12">
        <v>1</v>
      </c>
      <c r="P75" s="15">
        <v>1</v>
      </c>
      <c r="Q75" s="16">
        <v>1</v>
      </c>
      <c r="R75" s="17">
        <v>1</v>
      </c>
      <c r="S75" s="17">
        <v>3</v>
      </c>
      <c r="T75" s="15"/>
      <c r="U75" s="15">
        <v>136</v>
      </c>
      <c r="V75" s="18">
        <v>22.67</v>
      </c>
      <c r="W75" s="19"/>
      <c r="X75" s="18">
        <v>318.6</v>
      </c>
      <c r="Y75" s="19"/>
      <c r="Z75" s="23">
        <f t="shared" si="4"/>
        <v>14.053815615350684</v>
      </c>
      <c r="AA75" s="19">
        <f t="shared" si="5"/>
        <v>20.9552113749466</v>
      </c>
      <c r="AB75" s="19"/>
      <c r="AC75" s="15"/>
      <c r="AD75" s="15">
        <v>0</v>
      </c>
      <c r="AE75" s="12">
        <v>-9</v>
      </c>
      <c r="AF75" s="12">
        <v>-9</v>
      </c>
      <c r="AG75" s="15"/>
      <c r="AH75" s="15"/>
      <c r="AI75" s="15">
        <v>2</v>
      </c>
      <c r="AK75" s="15"/>
      <c r="AO75" s="20">
        <v>0</v>
      </c>
      <c r="AR75" s="12" t="s">
        <v>470</v>
      </c>
      <c r="AS75" s="12" t="s">
        <v>568</v>
      </c>
      <c r="AT75" s="12" t="s">
        <v>572</v>
      </c>
    </row>
    <row r="76" spans="1:49" s="12" customFormat="1" ht="15">
      <c r="A76" s="12" t="s">
        <v>21</v>
      </c>
      <c r="B76" s="13">
        <v>74</v>
      </c>
      <c r="C76" s="12" t="s">
        <v>13</v>
      </c>
      <c r="D76" s="14" t="s">
        <v>343</v>
      </c>
      <c r="E76" s="12" t="s">
        <v>13</v>
      </c>
      <c r="F76" s="14" t="s">
        <v>344</v>
      </c>
      <c r="G76" s="14" t="s">
        <v>534</v>
      </c>
      <c r="H76" s="14" t="s">
        <v>328</v>
      </c>
      <c r="I76" s="12" t="s">
        <v>65</v>
      </c>
      <c r="J76" s="12" t="s">
        <v>342</v>
      </c>
      <c r="L76" s="12">
        <v>1</v>
      </c>
      <c r="O76" s="12">
        <v>1</v>
      </c>
      <c r="P76" s="15">
        <v>1</v>
      </c>
      <c r="Q76" s="16">
        <v>1</v>
      </c>
      <c r="R76" s="17">
        <v>1</v>
      </c>
      <c r="S76" s="17">
        <v>2</v>
      </c>
      <c r="T76" s="15"/>
      <c r="U76" s="15">
        <v>7</v>
      </c>
      <c r="V76" s="22">
        <v>19.1</v>
      </c>
      <c r="W76" s="23"/>
      <c r="X76" s="22">
        <v>173</v>
      </c>
      <c r="Y76" s="19"/>
      <c r="Z76" s="19">
        <f t="shared" si="4"/>
        <v>9.057591623036648</v>
      </c>
      <c r="AA76" s="19">
        <f t="shared" si="5"/>
        <v>13.212500199978711</v>
      </c>
      <c r="AB76" s="19">
        <v>-9</v>
      </c>
      <c r="AC76" s="19">
        <v>-9</v>
      </c>
      <c r="AD76" s="21">
        <v>0</v>
      </c>
      <c r="AE76" s="12">
        <v>-9</v>
      </c>
      <c r="AF76" s="12">
        <v>-9</v>
      </c>
      <c r="AG76" s="21"/>
      <c r="AH76" s="21"/>
      <c r="AI76" s="15">
        <v>2</v>
      </c>
      <c r="AJ76" s="14"/>
      <c r="AK76" s="14"/>
      <c r="AL76" s="14"/>
      <c r="AM76" s="12">
        <v>0</v>
      </c>
      <c r="AN76" s="12">
        <v>1</v>
      </c>
      <c r="AO76" s="20">
        <v>1</v>
      </c>
      <c r="AQ76" s="12" t="s">
        <v>128</v>
      </c>
      <c r="AR76" s="12" t="s">
        <v>40</v>
      </c>
      <c r="AS76" s="12" t="s">
        <v>40</v>
      </c>
      <c r="AT76" s="12" t="s">
        <v>40</v>
      </c>
      <c r="AU76" s="14"/>
      <c r="AV76" s="14"/>
      <c r="AW76" s="14"/>
    </row>
    <row r="77" spans="1:46" s="12" customFormat="1" ht="15">
      <c r="A77" s="12" t="s">
        <v>305</v>
      </c>
      <c r="B77" s="13">
        <v>75</v>
      </c>
      <c r="C77" s="12" t="s">
        <v>13</v>
      </c>
      <c r="D77" s="12" t="s">
        <v>310</v>
      </c>
      <c r="E77" s="12" t="s">
        <v>13</v>
      </c>
      <c r="F77" s="12" t="s">
        <v>306</v>
      </c>
      <c r="G77" s="12" t="s">
        <v>467</v>
      </c>
      <c r="H77" s="12" t="s">
        <v>307</v>
      </c>
      <c r="I77" s="12" t="s">
        <v>65</v>
      </c>
      <c r="J77" s="12" t="s">
        <v>342</v>
      </c>
      <c r="L77" s="12">
        <v>1</v>
      </c>
      <c r="O77" s="12">
        <v>1</v>
      </c>
      <c r="P77" s="15">
        <v>1</v>
      </c>
      <c r="Q77" s="16">
        <v>1</v>
      </c>
      <c r="R77" s="17">
        <v>1</v>
      </c>
      <c r="S77" s="17">
        <v>2</v>
      </c>
      <c r="T77" s="15"/>
      <c r="U77" s="15">
        <v>11</v>
      </c>
      <c r="V77" s="18">
        <v>37.86</v>
      </c>
      <c r="W77" s="19"/>
      <c r="X77" s="18">
        <v>428.88</v>
      </c>
      <c r="Y77" s="19"/>
      <c r="Z77" s="23">
        <f t="shared" si="4"/>
        <v>11.328050713153724</v>
      </c>
      <c r="AA77" s="19">
        <f t="shared" si="5"/>
        <v>18.036916826354652</v>
      </c>
      <c r="AB77" s="19"/>
      <c r="AC77" s="15"/>
      <c r="AD77" s="15">
        <v>0</v>
      </c>
      <c r="AE77" s="12">
        <v>-9</v>
      </c>
      <c r="AF77" s="12">
        <v>-9</v>
      </c>
      <c r="AG77" s="15"/>
      <c r="AH77" s="15"/>
      <c r="AI77" s="15">
        <v>2</v>
      </c>
      <c r="AK77" s="15"/>
      <c r="AO77" s="20">
        <v>1</v>
      </c>
      <c r="AR77" s="12" t="s">
        <v>40</v>
      </c>
      <c r="AS77" s="12" t="s">
        <v>40</v>
      </c>
      <c r="AT77" s="12" t="s">
        <v>40</v>
      </c>
    </row>
    <row r="78" spans="1:46" s="12" customFormat="1" ht="15">
      <c r="A78" s="12" t="s">
        <v>147</v>
      </c>
      <c r="B78" s="13">
        <v>76</v>
      </c>
      <c r="C78" s="12" t="s">
        <v>13</v>
      </c>
      <c r="D78" s="12" t="s">
        <v>310</v>
      </c>
      <c r="E78" s="12" t="s">
        <v>13</v>
      </c>
      <c r="F78" s="12" t="s">
        <v>311</v>
      </c>
      <c r="G78" s="12" t="s">
        <v>463</v>
      </c>
      <c r="H78" s="12" t="s">
        <v>345</v>
      </c>
      <c r="I78" s="12" t="s">
        <v>65</v>
      </c>
      <c r="J78" s="12" t="s">
        <v>342</v>
      </c>
      <c r="L78" s="12">
        <v>1</v>
      </c>
      <c r="O78" s="12">
        <v>1</v>
      </c>
      <c r="P78" s="15">
        <v>1</v>
      </c>
      <c r="Q78" s="16">
        <v>1</v>
      </c>
      <c r="R78" s="17">
        <v>1</v>
      </c>
      <c r="S78" s="17">
        <v>2</v>
      </c>
      <c r="T78" s="15"/>
      <c r="U78" s="15">
        <v>3</v>
      </c>
      <c r="V78" s="18">
        <v>23.1</v>
      </c>
      <c r="W78" s="19"/>
      <c r="X78" s="18">
        <v>413.4</v>
      </c>
      <c r="Y78" s="19"/>
      <c r="Z78" s="23">
        <f t="shared" si="4"/>
        <v>17.896103896103895</v>
      </c>
      <c r="AA78" s="19">
        <f t="shared" si="5"/>
        <v>26.748585802907574</v>
      </c>
      <c r="AB78" s="19"/>
      <c r="AC78" s="15"/>
      <c r="AD78" s="15">
        <v>0</v>
      </c>
      <c r="AE78" s="12">
        <v>-9</v>
      </c>
      <c r="AF78" s="12">
        <v>-9</v>
      </c>
      <c r="AG78" s="15"/>
      <c r="AH78" s="15"/>
      <c r="AI78" s="15">
        <v>0</v>
      </c>
      <c r="AK78" s="15"/>
      <c r="AO78" s="20">
        <v>1</v>
      </c>
      <c r="AR78" s="12" t="s">
        <v>40</v>
      </c>
      <c r="AS78" s="12" t="s">
        <v>40</v>
      </c>
      <c r="AT78" s="12" t="s">
        <v>40</v>
      </c>
    </row>
    <row r="79" spans="1:49" s="12" customFormat="1" ht="15">
      <c r="A79" s="12" t="s">
        <v>27</v>
      </c>
      <c r="B79" s="13">
        <v>77</v>
      </c>
      <c r="C79" s="12" t="s">
        <v>13</v>
      </c>
      <c r="D79" s="14" t="s">
        <v>310</v>
      </c>
      <c r="E79" s="12" t="s">
        <v>13</v>
      </c>
      <c r="F79" s="14" t="s">
        <v>157</v>
      </c>
      <c r="G79" s="14" t="s">
        <v>205</v>
      </c>
      <c r="H79" s="14" t="s">
        <v>329</v>
      </c>
      <c r="I79" s="12" t="s">
        <v>65</v>
      </c>
      <c r="J79" s="12" t="s">
        <v>342</v>
      </c>
      <c r="L79" s="12">
        <v>1</v>
      </c>
      <c r="O79" s="12">
        <v>1</v>
      </c>
      <c r="P79" s="15">
        <v>1</v>
      </c>
      <c r="Q79" s="16">
        <v>1</v>
      </c>
      <c r="R79" s="17">
        <v>1</v>
      </c>
      <c r="S79" s="17">
        <v>2</v>
      </c>
      <c r="T79" s="15"/>
      <c r="U79" s="15">
        <v>29</v>
      </c>
      <c r="V79" s="22">
        <v>38.41</v>
      </c>
      <c r="W79" s="23"/>
      <c r="X79" s="22">
        <v>369.2</v>
      </c>
      <c r="Y79" s="19"/>
      <c r="Z79" s="19">
        <f t="shared" si="4"/>
        <v>9.612080187451186</v>
      </c>
      <c r="AA79" s="19">
        <f t="shared" si="5"/>
        <v>15.33296896049549</v>
      </c>
      <c r="AB79" s="19">
        <v>-9</v>
      </c>
      <c r="AC79" s="19">
        <v>-9</v>
      </c>
      <c r="AD79" s="21">
        <v>0</v>
      </c>
      <c r="AE79" s="12">
        <v>-9</v>
      </c>
      <c r="AF79" s="12">
        <v>-9</v>
      </c>
      <c r="AG79" s="21"/>
      <c r="AH79" s="21"/>
      <c r="AI79" s="15">
        <v>2</v>
      </c>
      <c r="AJ79" s="14"/>
      <c r="AK79" s="14"/>
      <c r="AL79" s="14"/>
      <c r="AM79" s="12">
        <v>0</v>
      </c>
      <c r="AN79" s="12">
        <v>1</v>
      </c>
      <c r="AO79" s="20">
        <v>1</v>
      </c>
      <c r="AQ79" s="12" t="s">
        <v>128</v>
      </c>
      <c r="AR79" s="12" t="s">
        <v>40</v>
      </c>
      <c r="AS79" s="12" t="s">
        <v>40</v>
      </c>
      <c r="AT79" s="12" t="s">
        <v>40</v>
      </c>
      <c r="AU79" s="14"/>
      <c r="AV79" s="14"/>
      <c r="AW79" s="14"/>
    </row>
    <row r="80" spans="1:49" s="87" customFormat="1" ht="15">
      <c r="A80" s="79" t="s">
        <v>578</v>
      </c>
      <c r="B80" s="80">
        <v>99</v>
      </c>
      <c r="C80" s="79" t="s">
        <v>13</v>
      </c>
      <c r="D80" s="79" t="s">
        <v>576</v>
      </c>
      <c r="E80" s="79" t="s">
        <v>13</v>
      </c>
      <c r="F80" s="79" t="s">
        <v>577</v>
      </c>
      <c r="G80" s="79" t="s">
        <v>569</v>
      </c>
      <c r="H80" s="79" t="s">
        <v>570</v>
      </c>
      <c r="I80" s="79" t="s">
        <v>7</v>
      </c>
      <c r="J80" s="79" t="s">
        <v>543</v>
      </c>
      <c r="K80" s="79"/>
      <c r="L80" s="79"/>
      <c r="M80" s="79"/>
      <c r="N80" s="79"/>
      <c r="O80" s="79"/>
      <c r="P80" s="81"/>
      <c r="Q80" s="82">
        <v>8</v>
      </c>
      <c r="R80" s="83"/>
      <c r="S80" s="83">
        <v>1</v>
      </c>
      <c r="T80" s="81"/>
      <c r="U80" s="84">
        <v>3</v>
      </c>
      <c r="V80" s="85">
        <v>4400</v>
      </c>
      <c r="W80" s="86"/>
      <c r="X80" s="85">
        <v>57340.8</v>
      </c>
      <c r="Y80" s="86"/>
      <c r="Z80" s="86"/>
      <c r="AA80" s="86"/>
      <c r="AB80" s="81"/>
      <c r="AC80" s="81"/>
      <c r="AD80" s="81"/>
      <c r="AE80" s="79"/>
      <c r="AF80" s="79"/>
      <c r="AG80" s="81"/>
      <c r="AH80" s="79"/>
      <c r="AI80" s="79">
        <v>2</v>
      </c>
      <c r="AJ80" s="79"/>
      <c r="AK80" s="79"/>
      <c r="AL80" s="79"/>
      <c r="AM80" s="79"/>
      <c r="AN80" s="79"/>
      <c r="AO80" s="80">
        <v>0</v>
      </c>
      <c r="AP80" s="79"/>
      <c r="AQ80" s="79"/>
      <c r="AR80" s="87" t="s">
        <v>579</v>
      </c>
      <c r="AS80" s="88" t="s">
        <v>579</v>
      </c>
      <c r="AT80" s="79" t="s">
        <v>571</v>
      </c>
      <c r="AU80" s="79"/>
      <c r="AV80" s="79"/>
      <c r="AW80" s="79"/>
    </row>
    <row r="81" ht="15"/>
    <row r="82" ht="15"/>
    <row r="83" ht="15"/>
  </sheetData>
  <sheetProtection/>
  <mergeCells count="1">
    <mergeCell ref="A1:G1"/>
  </mergeCells>
  <hyperlinks>
    <hyperlink ref="H28" r:id="rId1" tooltip="Vulpes" display="http://en.wikipedia.org/wiki/Vulpes"/>
    <hyperlink ref="J33" r:id="rId2" display="http://animaldiversity.ummz.umich.edu/site/accounts/information/Phyllostomidae.html"/>
    <hyperlink ref="J60" r:id="rId3" display="http://animaldiversity.ummz.umich.edu/site/accounts/information/Pedetidae.html"/>
    <hyperlink ref="J5" r:id="rId4" display="http://animaldiversity.ummz.umich.edu/site/accounts/information/Potoroidae.html"/>
    <hyperlink ref="J43" r:id="rId5" display="http://zipcodezoo.com/Animals/E/%5CKey%5CSciuridae_Family.asp"/>
    <hyperlink ref="F28" r:id="rId6" tooltip="Canidae" display="http://en.wikipedia.org/wiki/Canidae"/>
  </hyperlinks>
  <printOptions/>
  <pageMargins left="1" right="1.5" top="1.5" bottom="1" header="0.5" footer="0.5"/>
  <pageSetup horizontalDpi="600" verticalDpi="600" orientation="landscape" pageOrder="overThenDown"/>
  <headerFooter alignWithMargins="0">
    <oddFooter>&amp;L&amp;C&amp;P&amp;R</oddFooter>
  </headerFooter>
  <legacyDrawing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Wisconsin-Madison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Theodore Garland, Jr.</dc:creator>
  <cp:keywords/>
  <dc:description/>
  <cp:lastModifiedBy>Emma Kelly</cp:lastModifiedBy>
  <cp:lastPrinted>2012-09-16T17:23:28Z</cp:lastPrinted>
  <dcterms:created xsi:type="dcterms:W3CDTF">2005-06-07T18:36:58Z</dcterms:created>
  <dcterms:modified xsi:type="dcterms:W3CDTF">2013-11-05T10:42:10Z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