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</Types>
</file>

<file path=_rels/.rels><?xml version = '1.0' encoding = 'UTF-8' standalone = 'yes'?>
<Relationships xmlns="http://schemas.openxmlformats.org/package/2006/relationships">
   <Relationship Id="rId1" Type="http://schemas.openxmlformats.org/officeDocument/2006/relationships/officeDocument" Target="xl/workbook.xml"/>
   <Relationship Id="rId2" Type="http://schemas.openxmlformats.org/package/2006/relationships/metadata/core-properties" Target="docProps/core.xml"/>
   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E:\SELECT\g69\CORT\Manuscript\"/>
    </mc:Choice>
  </mc:AlternateContent>
  <bookViews>
    <workbookView xWindow="0" yWindow="0" windowWidth="27870" windowHeight="14715"/>
  </bookViews>
  <sheets>
    <sheet name="P Values" sheetId="6" r:id="rId1"/>
    <sheet name="LSMs" sheetId="73" r:id="rId2"/>
    <sheet name="1" sheetId="20" r:id="rId3"/>
    <sheet name="2" sheetId="21" r:id="rId4"/>
    <sheet name="3" sheetId="22" r:id="rId5"/>
    <sheet name="4" sheetId="23" r:id="rId6"/>
    <sheet name="5" sheetId="26" r:id="rId7"/>
    <sheet name="6" sheetId="63" r:id="rId8"/>
    <sheet name="7" sheetId="64" r:id="rId9"/>
    <sheet name="8" sheetId="27" r:id="rId10"/>
    <sheet name="9.1" sheetId="75" r:id="rId11"/>
    <sheet name="9.2" sheetId="76" r:id="rId12"/>
    <sheet name="9.3" sheetId="28" r:id="rId13"/>
    <sheet name="9.4" sheetId="77" r:id="rId14"/>
    <sheet name="10" sheetId="29" r:id="rId15"/>
    <sheet name="11" sheetId="30" r:id="rId16"/>
    <sheet name="12" sheetId="31" r:id="rId17"/>
    <sheet name="13" sheetId="32" r:id="rId18"/>
    <sheet name="14.1" sheetId="78" r:id="rId19"/>
    <sheet name="14.2" sheetId="79" r:id="rId20"/>
    <sheet name="14.3" sheetId="33" r:id="rId21"/>
    <sheet name="14.4" sheetId="80" r:id="rId22"/>
    <sheet name="16" sheetId="35" r:id="rId23"/>
    <sheet name="16.1" sheetId="82" r:id="rId24"/>
    <sheet name="16.2" sheetId="83" r:id="rId25"/>
    <sheet name="17" sheetId="36" r:id="rId26"/>
    <sheet name="17.1" sheetId="85" r:id="rId27"/>
    <sheet name="17.2" sheetId="84" r:id="rId28"/>
    <sheet name="18" sheetId="37" r:id="rId29"/>
    <sheet name="18.1" sheetId="87" r:id="rId30"/>
    <sheet name="18.2" sheetId="86" r:id="rId31"/>
    <sheet name="19" sheetId="38" r:id="rId32"/>
    <sheet name="20" sheetId="39" r:id="rId33"/>
    <sheet name="21" sheetId="40" r:id="rId34"/>
    <sheet name="22" sheetId="41" r:id="rId35"/>
    <sheet name="23" sheetId="42" r:id="rId36"/>
    <sheet name="24" sheetId="43" r:id="rId37"/>
    <sheet name="25" sheetId="44" r:id="rId38"/>
    <sheet name="26" sheetId="45" r:id="rId39"/>
    <sheet name="27" sheetId="46" r:id="rId40"/>
    <sheet name="28" sheetId="47" r:id="rId41"/>
    <sheet name="29" sheetId="48" r:id="rId42"/>
    <sheet name="30" sheetId="49" r:id="rId43"/>
    <sheet name="31" sheetId="50" r:id="rId44"/>
    <sheet name="32" sheetId="51" r:id="rId45"/>
    <sheet name="33" sheetId="52" r:id="rId46"/>
    <sheet name="34" sheetId="53" r:id="rId47"/>
    <sheet name="35" sheetId="54" r:id="rId48"/>
    <sheet name="36" sheetId="55" r:id="rId49"/>
    <sheet name="37" sheetId="56" r:id="rId50"/>
    <sheet name="38" sheetId="57" r:id="rId51"/>
    <sheet name="39" sheetId="58" r:id="rId52"/>
    <sheet name="40" sheetId="59" r:id="rId53"/>
    <sheet name="41" sheetId="60" r:id="rId54"/>
    <sheet name="42" sheetId="65" r:id="rId55"/>
    <sheet name="43" sheetId="66" r:id="rId56"/>
    <sheet name="44" sheetId="67" r:id="rId57"/>
    <sheet name="45" sheetId="68" r:id="rId58"/>
    <sheet name="46" sheetId="69" r:id="rId59"/>
    <sheet name="47" sheetId="81" r:id="rId60"/>
    <sheet name="48" sheetId="70" r:id="rId61"/>
    <sheet name="49" sheetId="71" r:id="rId62"/>
    <sheet name="EXTRA&amp;DELETED" sheetId="61" r:id="rId63"/>
    <sheet name="des" sheetId="18" r:id="rId64"/>
  </sheets>
  <definedNames>
    <definedName name="_xlnm._FilterDatabase" localSheetId="0" hidden="1">'P Values'!$B$1:$T$5</definedName>
  </definedNames>
  <calcPr calcId="162913" concurrentCalc="0"/>
  <fileRecoveryPr autoRecover="0"/>
</workbook>
</file>

<file path=xl/calcChain.xml><?xml version="1.0" encoding="utf-8"?>
<calcChain xmlns="http://schemas.openxmlformats.org/spreadsheetml/2006/main">
  <c r="A31" i="86" l="1"/>
  <c r="A30" i="86"/>
  <c r="A29" i="86"/>
  <c r="A28" i="86"/>
  <c r="A27" i="86"/>
  <c r="A26" i="86"/>
  <c r="A25" i="86"/>
  <c r="A24" i="86"/>
  <c r="A23" i="86"/>
  <c r="A22" i="86"/>
  <c r="A21" i="86"/>
  <c r="A20" i="86"/>
  <c r="A19" i="86"/>
  <c r="A18" i="86"/>
  <c r="A31" i="87"/>
  <c r="A30" i="87"/>
  <c r="A29" i="87"/>
  <c r="A28" i="87"/>
  <c r="A27" i="87"/>
  <c r="A26" i="87"/>
  <c r="A25" i="87"/>
  <c r="A24" i="87"/>
  <c r="A23" i="87"/>
  <c r="A22" i="87"/>
  <c r="A21" i="87"/>
  <c r="A20" i="87"/>
  <c r="A19" i="87"/>
  <c r="A18" i="87"/>
  <c r="G30" i="6"/>
  <c r="H30" i="6"/>
  <c r="I30" i="6"/>
  <c r="J30" i="6"/>
  <c r="K30" i="6"/>
  <c r="G29" i="6"/>
  <c r="H29" i="6"/>
  <c r="I29" i="6"/>
  <c r="J29" i="6"/>
  <c r="K29" i="6"/>
  <c r="A31" i="84"/>
  <c r="A30" i="84"/>
  <c r="A29" i="84"/>
  <c r="A28" i="84"/>
  <c r="A27" i="84"/>
  <c r="A26" i="84"/>
  <c r="A25" i="84"/>
  <c r="A24" i="84"/>
  <c r="A23" i="84"/>
  <c r="A22" i="84"/>
  <c r="A21" i="84"/>
  <c r="A20" i="84"/>
  <c r="A19" i="84"/>
  <c r="A18" i="84"/>
  <c r="A31" i="85"/>
  <c r="A30" i="85"/>
  <c r="A29" i="85"/>
  <c r="A28" i="85"/>
  <c r="A27" i="85"/>
  <c r="A26" i="85"/>
  <c r="A25" i="85"/>
  <c r="A24" i="85"/>
  <c r="A23" i="85"/>
  <c r="A22" i="85"/>
  <c r="A21" i="85"/>
  <c r="A20" i="85"/>
  <c r="A19" i="85"/>
  <c r="A18" i="85"/>
  <c r="G27" i="6"/>
  <c r="H27" i="6"/>
  <c r="I27" i="6"/>
  <c r="J27" i="6"/>
  <c r="K27" i="6"/>
  <c r="G26" i="6"/>
  <c r="H26" i="6"/>
  <c r="I26" i="6"/>
  <c r="J26" i="6"/>
  <c r="K26" i="6"/>
  <c r="I24" i="6"/>
  <c r="A31" i="83"/>
  <c r="A30" i="83"/>
  <c r="A29" i="83"/>
  <c r="A28" i="83"/>
  <c r="A27" i="83"/>
  <c r="A26" i="83"/>
  <c r="A25" i="83"/>
  <c r="A24" i="83"/>
  <c r="A23" i="83"/>
  <c r="A22" i="83"/>
  <c r="A21" i="83"/>
  <c r="A20" i="83"/>
  <c r="A19" i="83"/>
  <c r="A18" i="83"/>
  <c r="G24" i="6"/>
  <c r="H24" i="6"/>
  <c r="J24" i="6"/>
  <c r="K24" i="6"/>
  <c r="K23" i="6"/>
  <c r="J23" i="6"/>
  <c r="I23" i="6"/>
  <c r="H23" i="6"/>
  <c r="G23" i="6"/>
  <c r="A31" i="82"/>
  <c r="A30" i="82"/>
  <c r="A29" i="82"/>
  <c r="A28" i="82"/>
  <c r="A27" i="82"/>
  <c r="A26" i="82"/>
  <c r="A25" i="82"/>
  <c r="A24" i="82"/>
  <c r="A23" i="82"/>
  <c r="A22" i="82"/>
  <c r="A21" i="82"/>
  <c r="A20" i="82"/>
  <c r="A19" i="82"/>
  <c r="A18" i="82"/>
  <c r="G59" i="6"/>
  <c r="H59" i="6"/>
  <c r="I59" i="6"/>
  <c r="J59" i="6"/>
  <c r="K59" i="6"/>
  <c r="L59" i="6"/>
  <c r="A30" i="81"/>
  <c r="A29" i="81"/>
  <c r="A28" i="81"/>
  <c r="A27" i="81"/>
  <c r="A26" i="81"/>
  <c r="A25" i="81"/>
  <c r="A24" i="81"/>
  <c r="A23" i="81"/>
  <c r="A22" i="81"/>
  <c r="A21" i="81"/>
  <c r="A20" i="81"/>
  <c r="A19" i="81"/>
  <c r="A18" i="81"/>
  <c r="A17" i="81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G5" i="73"/>
  <c r="A28" i="80"/>
  <c r="A27" i="80"/>
  <c r="A26" i="80"/>
  <c r="A25" i="80"/>
  <c r="A24" i="80"/>
  <c r="A23" i="80"/>
  <c r="A22" i="80"/>
  <c r="A21" i="80"/>
  <c r="A20" i="80"/>
  <c r="A19" i="80"/>
  <c r="A18" i="80"/>
  <c r="A17" i="80"/>
  <c r="A16" i="80"/>
  <c r="A15" i="80"/>
  <c r="A27" i="79"/>
  <c r="A26" i="79"/>
  <c r="A25" i="79"/>
  <c r="A24" i="79"/>
  <c r="A23" i="79"/>
  <c r="A22" i="79"/>
  <c r="A21" i="79"/>
  <c r="A20" i="79"/>
  <c r="A19" i="79"/>
  <c r="A18" i="79"/>
  <c r="A17" i="79"/>
  <c r="A16" i="79"/>
  <c r="A15" i="79"/>
  <c r="A14" i="79"/>
  <c r="A26" i="78"/>
  <c r="A25" i="78"/>
  <c r="A24" i="78"/>
  <c r="A23" i="78"/>
  <c r="A22" i="78"/>
  <c r="A21" i="78"/>
  <c r="A20" i="78"/>
  <c r="A19" i="78"/>
  <c r="A18" i="78"/>
  <c r="A17" i="78"/>
  <c r="A16" i="78"/>
  <c r="A15" i="78"/>
  <c r="A14" i="78"/>
  <c r="A13" i="78"/>
  <c r="A28" i="77"/>
  <c r="A27" i="77"/>
  <c r="A26" i="77"/>
  <c r="A25" i="77"/>
  <c r="A24" i="77"/>
  <c r="A23" i="77"/>
  <c r="A22" i="77"/>
  <c r="A21" i="77"/>
  <c r="A20" i="77"/>
  <c r="A19" i="77"/>
  <c r="A18" i="77"/>
  <c r="A17" i="77"/>
  <c r="A16" i="77"/>
  <c r="A15" i="77"/>
  <c r="A27" i="76"/>
  <c r="A26" i="76"/>
  <c r="A25" i="76"/>
  <c r="A24" i="76"/>
  <c r="A23" i="76"/>
  <c r="A22" i="76"/>
  <c r="A21" i="76"/>
  <c r="A20" i="76"/>
  <c r="A19" i="76"/>
  <c r="A18" i="76"/>
  <c r="A17" i="76"/>
  <c r="A16" i="76"/>
  <c r="A15" i="76"/>
  <c r="A14" i="76"/>
  <c r="A26" i="75"/>
  <c r="A25" i="75"/>
  <c r="A24" i="75"/>
  <c r="A23" i="75"/>
  <c r="A22" i="75"/>
  <c r="A21" i="75"/>
  <c r="A20" i="75"/>
  <c r="A19" i="75"/>
  <c r="A18" i="75"/>
  <c r="A17" i="75"/>
  <c r="A16" i="75"/>
  <c r="A15" i="75"/>
  <c r="A14" i="75"/>
  <c r="A13" i="75"/>
  <c r="L23" i="73"/>
  <c r="W21" i="73"/>
  <c r="AB21" i="73"/>
  <c r="AD22" i="73"/>
  <c r="L21" i="73"/>
  <c r="W23" i="73"/>
  <c r="AH23" i="73"/>
  <c r="M22" i="73"/>
  <c r="U21" i="73"/>
  <c r="N23" i="73"/>
  <c r="AC22" i="73"/>
  <c r="I21" i="73"/>
  <c r="U22" i="73"/>
  <c r="AC21" i="73"/>
  <c r="AD23" i="73"/>
  <c r="AD21" i="73"/>
  <c r="AA22" i="73"/>
  <c r="S22" i="73"/>
  <c r="N21" i="73"/>
  <c r="AG22" i="73"/>
  <c r="V22" i="73"/>
  <c r="Q22" i="73"/>
  <c r="AE22" i="73"/>
  <c r="AG21" i="73"/>
  <c r="AB23" i="73"/>
  <c r="J21" i="73"/>
  <c r="AA23" i="73"/>
  <c r="AE23" i="73"/>
  <c r="Z21" i="73"/>
  <c r="G21" i="73"/>
  <c r="T23" i="73"/>
  <c r="O22" i="73"/>
  <c r="K21" i="73"/>
  <c r="G23" i="73"/>
  <c r="R23" i="73"/>
  <c r="AF23" i="73"/>
  <c r="AB22" i="73"/>
  <c r="S23" i="73"/>
  <c r="H21" i="73"/>
  <c r="I23" i="73"/>
  <c r="Y22" i="73"/>
  <c r="AC23" i="73"/>
  <c r="P21" i="73"/>
  <c r="Z23" i="73"/>
  <c r="P23" i="73"/>
  <c r="O21" i="73"/>
  <c r="T21" i="73"/>
  <c r="T22" i="73"/>
  <c r="P22" i="73"/>
  <c r="K23" i="73"/>
  <c r="AF22" i="73"/>
  <c r="X22" i="73"/>
  <c r="X23" i="73"/>
  <c r="X21" i="73"/>
  <c r="AF21" i="73"/>
  <c r="M21" i="73"/>
  <c r="V23" i="73"/>
  <c r="Y23" i="73"/>
  <c r="M23" i="73"/>
  <c r="U23" i="73"/>
  <c r="H23" i="73"/>
  <c r="H22" i="73"/>
  <c r="AA11" i="73"/>
  <c r="Z22" i="73"/>
  <c r="AH22" i="73"/>
  <c r="Q21" i="73"/>
  <c r="R22" i="73"/>
  <c r="AA21" i="73"/>
  <c r="N22" i="73"/>
  <c r="Y21" i="73"/>
  <c r="AG23" i="73"/>
  <c r="L22" i="73"/>
  <c r="G22" i="73"/>
  <c r="R21" i="73"/>
  <c r="S21" i="73"/>
  <c r="I22" i="73"/>
  <c r="K22" i="73"/>
  <c r="V21" i="73"/>
  <c r="J23" i="73"/>
  <c r="O23" i="73"/>
  <c r="AB11" i="73"/>
  <c r="Q23" i="73"/>
  <c r="J22" i="73"/>
  <c r="AE21" i="73"/>
  <c r="W22" i="73"/>
  <c r="AH21" i="73"/>
  <c r="A30" i="71"/>
  <c r="A29" i="71"/>
  <c r="A28" i="71"/>
  <c r="A27" i="71"/>
  <c r="A26" i="71"/>
  <c r="A25" i="71"/>
  <c r="A24" i="71"/>
  <c r="A23" i="71"/>
  <c r="A22" i="71"/>
  <c r="A21" i="71"/>
  <c r="A20" i="71"/>
  <c r="A19" i="71"/>
  <c r="A18" i="71"/>
  <c r="A17" i="71"/>
  <c r="A30" i="70"/>
  <c r="A29" i="70"/>
  <c r="A28" i="70"/>
  <c r="A27" i="70"/>
  <c r="A26" i="70"/>
  <c r="A25" i="70"/>
  <c r="A24" i="70"/>
  <c r="A23" i="70"/>
  <c r="A22" i="70"/>
  <c r="A21" i="70"/>
  <c r="A20" i="70"/>
  <c r="A19" i="70"/>
  <c r="A18" i="70"/>
  <c r="A17" i="70"/>
  <c r="A30" i="69"/>
  <c r="A29" i="69"/>
  <c r="A28" i="69"/>
  <c r="A27" i="69"/>
  <c r="A26" i="69"/>
  <c r="A25" i="69"/>
  <c r="A24" i="69"/>
  <c r="A23" i="69"/>
  <c r="A22" i="69"/>
  <c r="A21" i="69"/>
  <c r="A20" i="69"/>
  <c r="A19" i="69"/>
  <c r="A18" i="69"/>
  <c r="A17" i="69"/>
  <c r="A30" i="68"/>
  <c r="A29" i="68"/>
  <c r="A28" i="68"/>
  <c r="A27" i="68"/>
  <c r="A26" i="68"/>
  <c r="A25" i="68"/>
  <c r="A24" i="68"/>
  <c r="A23" i="68"/>
  <c r="A22" i="68"/>
  <c r="A21" i="68"/>
  <c r="A20" i="68"/>
  <c r="A19" i="68"/>
  <c r="A18" i="68"/>
  <c r="A17" i="68"/>
  <c r="A30" i="67"/>
  <c r="A29" i="67"/>
  <c r="A28" i="67"/>
  <c r="A27" i="67"/>
  <c r="A26" i="67"/>
  <c r="A25" i="67"/>
  <c r="A24" i="67"/>
  <c r="A23" i="67"/>
  <c r="A22" i="67"/>
  <c r="A21" i="67"/>
  <c r="A20" i="67"/>
  <c r="A19" i="67"/>
  <c r="A18" i="67"/>
  <c r="A17" i="67"/>
  <c r="A30" i="66"/>
  <c r="A29" i="66"/>
  <c r="A28" i="66"/>
  <c r="A27" i="66"/>
  <c r="A26" i="66"/>
  <c r="A25" i="66"/>
  <c r="A24" i="66"/>
  <c r="A23" i="66"/>
  <c r="A22" i="66"/>
  <c r="A21" i="66"/>
  <c r="A20" i="66"/>
  <c r="A19" i="66"/>
  <c r="A18" i="66"/>
  <c r="A17" i="66"/>
  <c r="A30" i="65"/>
  <c r="A29" i="65"/>
  <c r="A28" i="65"/>
  <c r="A27" i="65"/>
  <c r="A26" i="65"/>
  <c r="A25" i="65"/>
  <c r="A24" i="65"/>
  <c r="A23" i="65"/>
  <c r="A22" i="65"/>
  <c r="A21" i="65"/>
  <c r="A20" i="65"/>
  <c r="A19" i="65"/>
  <c r="A18" i="65"/>
  <c r="A17" i="65"/>
  <c r="A30" i="60"/>
  <c r="A29" i="60"/>
  <c r="A28" i="60"/>
  <c r="A27" i="60"/>
  <c r="A26" i="60"/>
  <c r="A25" i="60"/>
  <c r="A24" i="60"/>
  <c r="A23" i="60"/>
  <c r="A22" i="60"/>
  <c r="A21" i="60"/>
  <c r="A20" i="60"/>
  <c r="A19" i="60"/>
  <c r="A18" i="60"/>
  <c r="A17" i="60"/>
  <c r="A31" i="59"/>
  <c r="A30" i="59"/>
  <c r="A29" i="59"/>
  <c r="A28" i="59"/>
  <c r="A27" i="59"/>
  <c r="A26" i="59"/>
  <c r="A25" i="59"/>
  <c r="A24" i="59"/>
  <c r="A23" i="59"/>
  <c r="A22" i="59"/>
  <c r="A21" i="59"/>
  <c r="A20" i="59"/>
  <c r="A19" i="59"/>
  <c r="A18" i="59"/>
  <c r="A30" i="58"/>
  <c r="A29" i="58"/>
  <c r="A28" i="58"/>
  <c r="A27" i="58"/>
  <c r="A26" i="58"/>
  <c r="A25" i="58"/>
  <c r="A24" i="58"/>
  <c r="A23" i="58"/>
  <c r="A22" i="58"/>
  <c r="A21" i="58"/>
  <c r="A20" i="58"/>
  <c r="A19" i="58"/>
  <c r="A18" i="58"/>
  <c r="A17" i="58"/>
  <c r="A29" i="57"/>
  <c r="A28" i="57"/>
  <c r="A27" i="57"/>
  <c r="A26" i="57"/>
  <c r="A25" i="57"/>
  <c r="A24" i="57"/>
  <c r="A23" i="57"/>
  <c r="A22" i="57"/>
  <c r="A21" i="57"/>
  <c r="A20" i="57"/>
  <c r="A19" i="57"/>
  <c r="A18" i="57"/>
  <c r="A17" i="57"/>
  <c r="A16" i="57"/>
  <c r="A29" i="56"/>
  <c r="A28" i="56"/>
  <c r="A27" i="56"/>
  <c r="A26" i="56"/>
  <c r="A25" i="56"/>
  <c r="A24" i="56"/>
  <c r="A23" i="56"/>
  <c r="A22" i="56"/>
  <c r="A21" i="56"/>
  <c r="A20" i="56"/>
  <c r="A19" i="56"/>
  <c r="A18" i="56"/>
  <c r="A17" i="56"/>
  <c r="A16" i="56"/>
  <c r="A29" i="55"/>
  <c r="A28" i="55"/>
  <c r="A27" i="55"/>
  <c r="A26" i="55"/>
  <c r="A25" i="55"/>
  <c r="A24" i="55"/>
  <c r="A23" i="55"/>
  <c r="A22" i="55"/>
  <c r="A21" i="55"/>
  <c r="A20" i="55"/>
  <c r="A19" i="55"/>
  <c r="A18" i="55"/>
  <c r="A17" i="55"/>
  <c r="A16" i="55"/>
  <c r="A29" i="54"/>
  <c r="A28" i="54"/>
  <c r="A27" i="54"/>
  <c r="A26" i="54"/>
  <c r="A25" i="54"/>
  <c r="A24" i="54"/>
  <c r="A23" i="54"/>
  <c r="A22" i="54"/>
  <c r="A21" i="54"/>
  <c r="A20" i="54"/>
  <c r="A19" i="54"/>
  <c r="A18" i="54"/>
  <c r="A17" i="54"/>
  <c r="A16" i="54"/>
  <c r="A29" i="53"/>
  <c r="A28" i="53"/>
  <c r="A27" i="53"/>
  <c r="A26" i="53"/>
  <c r="A25" i="53"/>
  <c r="A24" i="53"/>
  <c r="A23" i="53"/>
  <c r="A22" i="53"/>
  <c r="A21" i="53"/>
  <c r="A20" i="53"/>
  <c r="A19" i="53"/>
  <c r="A18" i="53"/>
  <c r="A17" i="53"/>
  <c r="A16" i="53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29" i="51"/>
  <c r="A28" i="51"/>
  <c r="A27" i="51"/>
  <c r="A26" i="51"/>
  <c r="A25" i="51"/>
  <c r="A24" i="51"/>
  <c r="A23" i="51"/>
  <c r="A22" i="51"/>
  <c r="A21" i="51"/>
  <c r="A20" i="51"/>
  <c r="A19" i="51"/>
  <c r="A18" i="51"/>
  <c r="A17" i="51"/>
  <c r="A16" i="51"/>
  <c r="A28" i="50"/>
  <c r="A27" i="50"/>
  <c r="A26" i="50"/>
  <c r="A25" i="50"/>
  <c r="A24" i="50"/>
  <c r="A23" i="50"/>
  <c r="A22" i="50"/>
  <c r="A21" i="50"/>
  <c r="A20" i="50"/>
  <c r="A19" i="50"/>
  <c r="A18" i="50"/>
  <c r="A17" i="50"/>
  <c r="A16" i="50"/>
  <c r="A15" i="50"/>
  <c r="A28" i="49"/>
  <c r="A27" i="49"/>
  <c r="A26" i="49"/>
  <c r="A25" i="49"/>
  <c r="A24" i="49"/>
  <c r="A23" i="49"/>
  <c r="A22" i="49"/>
  <c r="A21" i="49"/>
  <c r="A20" i="49"/>
  <c r="A19" i="49"/>
  <c r="A18" i="49"/>
  <c r="A17" i="49"/>
  <c r="A16" i="49"/>
  <c r="A15" i="49"/>
  <c r="A28" i="48"/>
  <c r="A27" i="48"/>
  <c r="A26" i="48"/>
  <c r="A25" i="48"/>
  <c r="A24" i="48"/>
  <c r="A23" i="48"/>
  <c r="A22" i="48"/>
  <c r="A21" i="48"/>
  <c r="A20" i="48"/>
  <c r="A19" i="48"/>
  <c r="A18" i="48"/>
  <c r="A17" i="48"/>
  <c r="A16" i="48"/>
  <c r="A15" i="48"/>
  <c r="A27" i="47"/>
  <c r="A26" i="47"/>
  <c r="A25" i="47"/>
  <c r="A24" i="47"/>
  <c r="A23" i="47"/>
  <c r="A22" i="47"/>
  <c r="A21" i="47"/>
  <c r="A20" i="47"/>
  <c r="A19" i="47"/>
  <c r="A18" i="47"/>
  <c r="A17" i="47"/>
  <c r="A16" i="47"/>
  <c r="A15" i="47"/>
  <c r="A14" i="47"/>
  <c r="A28" i="46"/>
  <c r="A27" i="46"/>
  <c r="A26" i="46"/>
  <c r="A25" i="46"/>
  <c r="A24" i="46"/>
  <c r="A23" i="46"/>
  <c r="A22" i="46"/>
  <c r="A21" i="46"/>
  <c r="A20" i="46"/>
  <c r="A19" i="46"/>
  <c r="A18" i="46"/>
  <c r="A17" i="46"/>
  <c r="A16" i="46"/>
  <c r="A15" i="46"/>
  <c r="A29" i="45"/>
  <c r="A28" i="45"/>
  <c r="A27" i="45"/>
  <c r="A26" i="45"/>
  <c r="A25" i="45"/>
  <c r="A24" i="45"/>
  <c r="A23" i="45"/>
  <c r="A22" i="45"/>
  <c r="A21" i="45"/>
  <c r="A20" i="45"/>
  <c r="A19" i="45"/>
  <c r="A18" i="45"/>
  <c r="A17" i="45"/>
  <c r="A16" i="45"/>
  <c r="A28" i="44"/>
  <c r="A27" i="44"/>
  <c r="A26" i="44"/>
  <c r="A25" i="44"/>
  <c r="A24" i="44"/>
  <c r="A23" i="44"/>
  <c r="A22" i="44"/>
  <c r="A21" i="44"/>
  <c r="A20" i="44"/>
  <c r="A19" i="44"/>
  <c r="A18" i="44"/>
  <c r="A17" i="44"/>
  <c r="A16" i="44"/>
  <c r="A15" i="44"/>
  <c r="A28" i="43"/>
  <c r="A27" i="43"/>
  <c r="A26" i="43"/>
  <c r="A25" i="43"/>
  <c r="A24" i="43"/>
  <c r="A23" i="43"/>
  <c r="A22" i="43"/>
  <c r="A21" i="43"/>
  <c r="A20" i="43"/>
  <c r="A19" i="43"/>
  <c r="A18" i="43"/>
  <c r="A17" i="43"/>
  <c r="A16" i="43"/>
  <c r="A15" i="43"/>
  <c r="A29" i="42"/>
  <c r="A28" i="42"/>
  <c r="A27" i="42"/>
  <c r="A26" i="42"/>
  <c r="A25" i="42"/>
  <c r="A24" i="42"/>
  <c r="A23" i="42"/>
  <c r="A22" i="42"/>
  <c r="A21" i="42"/>
  <c r="A20" i="42"/>
  <c r="A19" i="42"/>
  <c r="A18" i="42"/>
  <c r="A17" i="42"/>
  <c r="A16" i="42"/>
  <c r="A28" i="41"/>
  <c r="A27" i="41"/>
  <c r="A26" i="41"/>
  <c r="A25" i="41"/>
  <c r="A24" i="41"/>
  <c r="A23" i="41"/>
  <c r="A22" i="41"/>
  <c r="A21" i="41"/>
  <c r="A20" i="41"/>
  <c r="A19" i="41"/>
  <c r="A18" i="41"/>
  <c r="A17" i="41"/>
  <c r="A16" i="41"/>
  <c r="A15" i="41"/>
  <c r="A28" i="40"/>
  <c r="A27" i="40"/>
  <c r="A26" i="40"/>
  <c r="A25" i="40"/>
  <c r="A24" i="40"/>
  <c r="A23" i="40"/>
  <c r="A22" i="40"/>
  <c r="A21" i="40"/>
  <c r="A20" i="40"/>
  <c r="A19" i="40"/>
  <c r="A18" i="40"/>
  <c r="A17" i="40"/>
  <c r="A16" i="40"/>
  <c r="A15" i="40"/>
  <c r="A28" i="39"/>
  <c r="A27" i="39"/>
  <c r="A26" i="39"/>
  <c r="A25" i="39"/>
  <c r="A24" i="39"/>
  <c r="A23" i="39"/>
  <c r="A22" i="39"/>
  <c r="A21" i="39"/>
  <c r="A20" i="39"/>
  <c r="A19" i="39"/>
  <c r="A18" i="39"/>
  <c r="A17" i="39"/>
  <c r="A16" i="39"/>
  <c r="A15" i="39"/>
  <c r="A29" i="38"/>
  <c r="A28" i="38"/>
  <c r="A27" i="38"/>
  <c r="A26" i="38"/>
  <c r="A25" i="38"/>
  <c r="A24" i="38"/>
  <c r="A23" i="38"/>
  <c r="A22" i="38"/>
  <c r="A21" i="38"/>
  <c r="A20" i="38"/>
  <c r="A19" i="38"/>
  <c r="A18" i="38"/>
  <c r="A17" i="38"/>
  <c r="A16" i="38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31" i="35"/>
  <c r="A30" i="35"/>
  <c r="A29" i="35"/>
  <c r="A28" i="35"/>
  <c r="A27" i="35"/>
  <c r="A26" i="35"/>
  <c r="A25" i="35"/>
  <c r="A24" i="35"/>
  <c r="A23" i="35"/>
  <c r="A22" i="35"/>
  <c r="A21" i="35"/>
  <c r="A20" i="35"/>
  <c r="A19" i="35"/>
  <c r="A18" i="35"/>
  <c r="A30" i="33"/>
  <c r="A29" i="33"/>
  <c r="A28" i="33"/>
  <c r="A27" i="33"/>
  <c r="A26" i="33"/>
  <c r="A25" i="33"/>
  <c r="A24" i="33"/>
  <c r="A23" i="33"/>
  <c r="A22" i="33"/>
  <c r="A21" i="33"/>
  <c r="A20" i="33"/>
  <c r="A19" i="33"/>
  <c r="A18" i="33"/>
  <c r="A17" i="33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29" i="64"/>
  <c r="A28" i="64"/>
  <c r="A27" i="64"/>
  <c r="A26" i="64"/>
  <c r="A25" i="64"/>
  <c r="A24" i="64"/>
  <c r="A23" i="64"/>
  <c r="A22" i="64"/>
  <c r="A21" i="64"/>
  <c r="A20" i="64"/>
  <c r="A19" i="64"/>
  <c r="A18" i="64"/>
  <c r="A17" i="64"/>
  <c r="A16" i="64"/>
  <c r="A29" i="63"/>
  <c r="A28" i="63"/>
  <c r="A27" i="63"/>
  <c r="A26" i="63"/>
  <c r="A25" i="63"/>
  <c r="A24" i="63"/>
  <c r="A23" i="63"/>
  <c r="A22" i="63"/>
  <c r="A21" i="63"/>
  <c r="A20" i="63"/>
  <c r="A19" i="63"/>
  <c r="A18" i="63"/>
  <c r="A17" i="63"/>
  <c r="A16" i="63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6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M29" i="26"/>
  <c r="M28" i="26"/>
  <c r="M27" i="26"/>
  <c r="M26" i="26"/>
  <c r="M25" i="26"/>
  <c r="M24" i="26"/>
  <c r="M23" i="26"/>
  <c r="M22" i="26"/>
  <c r="M21" i="26"/>
  <c r="M20" i="26"/>
  <c r="M19" i="26"/>
  <c r="M18" i="26"/>
  <c r="M16" i="26"/>
  <c r="M17" i="26"/>
  <c r="AG13" i="73"/>
  <c r="Z14" i="73"/>
  <c r="V49" i="73"/>
  <c r="T39" i="73"/>
  <c r="AH14" i="73"/>
  <c r="AD14" i="73"/>
  <c r="L14" i="73"/>
  <c r="X33" i="73"/>
  <c r="T35" i="73"/>
  <c r="R51" i="73"/>
  <c r="Q50" i="73"/>
  <c r="X36" i="73"/>
  <c r="T29" i="73"/>
  <c r="X16" i="73"/>
  <c r="Q45" i="73"/>
  <c r="Q55" i="73"/>
  <c r="V17" i="73"/>
  <c r="R49" i="73"/>
  <c r="G14" i="73"/>
  <c r="X18" i="73"/>
  <c r="X54" i="73"/>
  <c r="V10" i="73"/>
  <c r="R53" i="73"/>
  <c r="S35" i="73"/>
  <c r="S47" i="73"/>
  <c r="T20" i="73"/>
  <c r="T28" i="73"/>
  <c r="V25" i="73"/>
  <c r="T13" i="73"/>
  <c r="AG14" i="73"/>
  <c r="Q37" i="73"/>
  <c r="T55" i="73"/>
  <c r="R9" i="73"/>
  <c r="S46" i="73"/>
  <c r="V55" i="73"/>
  <c r="S8" i="73"/>
  <c r="Q42" i="73"/>
  <c r="T40" i="73"/>
  <c r="T44" i="73"/>
  <c r="V47" i="73"/>
  <c r="Z15" i="73"/>
  <c r="T41" i="73"/>
  <c r="S49" i="73"/>
  <c r="X51" i="73"/>
  <c r="S55" i="73"/>
  <c r="X47" i="73"/>
  <c r="T42" i="73"/>
  <c r="V8" i="73"/>
  <c r="R12" i="73"/>
  <c r="R36" i="73"/>
  <c r="X42" i="73"/>
  <c r="T48" i="73"/>
  <c r="O13" i="73"/>
  <c r="G15" i="73"/>
  <c r="T33" i="73"/>
  <c r="V39" i="73"/>
  <c r="R42" i="73"/>
  <c r="W14" i="73"/>
  <c r="Q31" i="73"/>
  <c r="R13" i="73"/>
  <c r="R25" i="73"/>
  <c r="R47" i="73"/>
  <c r="X29" i="73"/>
  <c r="Q16" i="73"/>
  <c r="T14" i="73"/>
  <c r="AH15" i="73"/>
  <c r="V40" i="73"/>
  <c r="X53" i="73"/>
  <c r="X46" i="73"/>
  <c r="S25" i="73"/>
  <c r="S29" i="73"/>
  <c r="J13" i="73"/>
  <c r="R55" i="73"/>
  <c r="R41" i="73"/>
  <c r="X30" i="73"/>
  <c r="R15" i="73"/>
  <c r="W15" i="73"/>
  <c r="T31" i="73"/>
  <c r="S30" i="73"/>
  <c r="X12" i="73"/>
  <c r="R45" i="73"/>
  <c r="I13" i="73"/>
  <c r="X5" i="73"/>
  <c r="S28" i="73"/>
  <c r="Y14" i="73"/>
  <c r="S56" i="73"/>
  <c r="X34" i="73"/>
  <c r="S18" i="73"/>
  <c r="Q49" i="73"/>
  <c r="X28" i="73"/>
  <c r="S52" i="73"/>
  <c r="R19" i="73"/>
  <c r="AC14" i="73"/>
  <c r="Q41" i="73"/>
  <c r="X31" i="73"/>
  <c r="Q30" i="73"/>
  <c r="S27" i="73"/>
  <c r="T16" i="73"/>
  <c r="T11" i="73"/>
  <c r="V34" i="73"/>
  <c r="Q57" i="73"/>
  <c r="V20" i="73"/>
  <c r="V9" i="73"/>
  <c r="T25" i="73"/>
  <c r="S50" i="73"/>
  <c r="Q10" i="73"/>
  <c r="V6" i="73"/>
  <c r="R26" i="73"/>
  <c r="S45" i="73"/>
  <c r="V45" i="73"/>
  <c r="K13" i="73"/>
  <c r="Q13" i="73"/>
  <c r="Q7" i="73"/>
  <c r="Q38" i="73"/>
  <c r="S37" i="73"/>
  <c r="X48" i="73"/>
  <c r="X15" i="73"/>
  <c r="V38" i="73"/>
  <c r="Q51" i="73"/>
  <c r="T43" i="73"/>
  <c r="AG15" i="73"/>
  <c r="R34" i="73"/>
  <c r="Q56" i="73"/>
  <c r="V37" i="73"/>
  <c r="V24" i="73"/>
  <c r="R32" i="73"/>
  <c r="Q18" i="73"/>
  <c r="X26" i="73"/>
  <c r="Q52" i="73"/>
  <c r="X39" i="73"/>
  <c r="V53" i="73"/>
  <c r="T50" i="73"/>
  <c r="X55" i="73"/>
  <c r="Q36" i="73"/>
  <c r="X9" i="73"/>
  <c r="S36" i="73"/>
  <c r="R48" i="73"/>
  <c r="W13" i="73"/>
  <c r="AE14" i="73"/>
  <c r="T26" i="73"/>
  <c r="X14" i="73"/>
  <c r="R10" i="73"/>
  <c r="T8" i="73"/>
  <c r="AC15" i="73"/>
  <c r="Q8" i="73"/>
  <c r="S41" i="73"/>
  <c r="Q26" i="73"/>
  <c r="R8" i="73"/>
  <c r="R57" i="73"/>
  <c r="R35" i="73"/>
  <c r="Q12" i="73"/>
  <c r="R18" i="73"/>
  <c r="Y15" i="73"/>
  <c r="X17" i="73"/>
  <c r="V52" i="73"/>
  <c r="AE15" i="73"/>
  <c r="R30" i="73"/>
  <c r="V36" i="73"/>
  <c r="V33" i="73"/>
  <c r="S15" i="73"/>
  <c r="Q39" i="73"/>
  <c r="R40" i="73"/>
  <c r="Q54" i="73"/>
  <c r="AB14" i="73"/>
  <c r="R39" i="73"/>
  <c r="S38" i="73"/>
  <c r="Q5" i="73"/>
  <c r="X35" i="73"/>
  <c r="S57" i="73"/>
  <c r="T5" i="73"/>
  <c r="Q47" i="73"/>
  <c r="T37" i="73"/>
  <c r="X20" i="73"/>
  <c r="Q43" i="73"/>
  <c r="T52" i="73"/>
  <c r="R37" i="73"/>
  <c r="Q11" i="73"/>
  <c r="T27" i="73"/>
  <c r="X45" i="73"/>
  <c r="R43" i="73"/>
  <c r="I14" i="73"/>
  <c r="AA14" i="73"/>
  <c r="X19" i="73"/>
  <c r="S43" i="73"/>
  <c r="X13" i="73"/>
  <c r="S7" i="73"/>
  <c r="S34" i="73"/>
  <c r="V57" i="73"/>
  <c r="V16" i="73"/>
  <c r="AF15" i="73"/>
  <c r="V41" i="73"/>
  <c r="P14" i="73"/>
  <c r="V30" i="73"/>
  <c r="V35" i="73"/>
  <c r="T19" i="73"/>
  <c r="U15" i="73"/>
  <c r="V48" i="73"/>
  <c r="Q27" i="73"/>
  <c r="Q48" i="73"/>
  <c r="S31" i="73"/>
  <c r="T18" i="73"/>
  <c r="X6" i="73"/>
  <c r="M14" i="73"/>
  <c r="R44" i="73"/>
  <c r="P15" i="73"/>
  <c r="Q28" i="73"/>
  <c r="O14" i="73"/>
  <c r="AB15" i="73"/>
  <c r="AA13" i="73"/>
  <c r="T57" i="73"/>
  <c r="P13" i="73"/>
  <c r="N14" i="73"/>
  <c r="X7" i="73"/>
  <c r="X32" i="73"/>
  <c r="V46" i="73"/>
  <c r="AC13" i="73"/>
  <c r="V54" i="73"/>
  <c r="X25" i="73"/>
  <c r="Q24" i="73"/>
  <c r="U14" i="73"/>
  <c r="T38" i="73"/>
  <c r="T12" i="73"/>
  <c r="V7" i="73"/>
  <c r="AF13" i="73"/>
  <c r="S5" i="73"/>
  <c r="Q29" i="73"/>
  <c r="Y13" i="73"/>
  <c r="R38" i="73"/>
  <c r="V43" i="73"/>
  <c r="Q9" i="73"/>
  <c r="X43" i="73"/>
  <c r="Q35" i="73"/>
  <c r="L13" i="73"/>
  <c r="T46" i="73"/>
  <c r="X27" i="73"/>
  <c r="V15" i="73"/>
  <c r="Z13" i="73"/>
  <c r="R20" i="73"/>
  <c r="S9" i="73"/>
  <c r="X52" i="73"/>
  <c r="X56" i="73"/>
  <c r="K15" i="73"/>
  <c r="R50" i="73"/>
  <c r="I15" i="73"/>
  <c r="Q46" i="73"/>
  <c r="Q33" i="73"/>
  <c r="X44" i="73"/>
  <c r="S54" i="73"/>
  <c r="R33" i="73"/>
  <c r="S51" i="73"/>
  <c r="T17" i="73"/>
  <c r="X50" i="73"/>
  <c r="X57" i="73"/>
  <c r="Q20" i="73"/>
  <c r="X37" i="73"/>
  <c r="T49" i="73"/>
  <c r="AH13" i="73"/>
  <c r="R6" i="73"/>
  <c r="V18" i="73"/>
  <c r="S16" i="73"/>
  <c r="S13" i="73"/>
  <c r="X49" i="73"/>
  <c r="R29" i="73"/>
  <c r="S10" i="73"/>
  <c r="X10" i="73"/>
  <c r="V12" i="73"/>
  <c r="Q32" i="73"/>
  <c r="S44" i="73"/>
  <c r="V5" i="73"/>
  <c r="T47" i="73"/>
  <c r="AE13" i="73"/>
  <c r="X24" i="73"/>
  <c r="X8" i="73"/>
  <c r="N15" i="73"/>
  <c r="R14" i="73"/>
  <c r="R52" i="73"/>
  <c r="S19" i="73"/>
  <c r="V29" i="73"/>
  <c r="X38" i="73"/>
  <c r="R7" i="73"/>
  <c r="T54" i="73"/>
  <c r="S39" i="73"/>
  <c r="T10" i="73"/>
  <c r="M13" i="73"/>
  <c r="V26" i="73"/>
  <c r="Q40" i="73"/>
  <c r="V28" i="73"/>
  <c r="T7" i="73"/>
  <c r="AD15" i="73"/>
  <c r="T34" i="73"/>
  <c r="S26" i="73"/>
  <c r="S14" i="73"/>
  <c r="T53" i="73"/>
  <c r="R24" i="73"/>
  <c r="T15" i="73"/>
  <c r="V13" i="73"/>
  <c r="R17" i="73"/>
  <c r="T6" i="73"/>
  <c r="V31" i="73"/>
  <c r="AA15" i="73"/>
  <c r="V32" i="73"/>
  <c r="J14" i="73"/>
  <c r="Q15" i="73"/>
  <c r="K14" i="73"/>
  <c r="AD13" i="73"/>
  <c r="Q17" i="73"/>
  <c r="R28" i="73"/>
  <c r="R5" i="73"/>
  <c r="AB13" i="73"/>
  <c r="S24" i="73"/>
  <c r="R31" i="73"/>
  <c r="H15" i="73"/>
  <c r="R56" i="73"/>
  <c r="S48" i="73"/>
  <c r="T45" i="73"/>
  <c r="V50" i="73"/>
  <c r="J15" i="73"/>
  <c r="S6" i="73"/>
  <c r="Q53" i="73"/>
  <c r="S11" i="73"/>
  <c r="X41" i="73"/>
  <c r="Q6" i="73"/>
  <c r="R54" i="73"/>
  <c r="T32" i="73"/>
  <c r="S17" i="73"/>
  <c r="Q25" i="73"/>
  <c r="V51" i="73"/>
  <c r="T51" i="73"/>
  <c r="Q19" i="73"/>
  <c r="O15" i="73"/>
  <c r="T9" i="73"/>
  <c r="S32" i="73"/>
  <c r="S53" i="73"/>
  <c r="Q14" i="73"/>
  <c r="R11" i="73"/>
  <c r="X40" i="73"/>
  <c r="T36" i="73"/>
  <c r="Q34" i="73"/>
  <c r="H14" i="73"/>
  <c r="S42" i="73"/>
  <c r="T30" i="73"/>
  <c r="L15" i="73"/>
  <c r="V19" i="73"/>
  <c r="V14" i="73"/>
  <c r="G13" i="73"/>
  <c r="Q44" i="73"/>
  <c r="V11" i="73"/>
  <c r="AF14" i="73"/>
  <c r="R46" i="73"/>
  <c r="H13" i="73"/>
  <c r="V56" i="73"/>
  <c r="V42" i="73"/>
  <c r="U13" i="73"/>
  <c r="S33" i="73"/>
  <c r="X4" i="73"/>
  <c r="N13" i="73"/>
  <c r="X11" i="73"/>
  <c r="M15" i="73"/>
  <c r="S12" i="73"/>
  <c r="V44" i="73"/>
  <c r="S20" i="73"/>
  <c r="T24" i="73"/>
  <c r="V27" i="73"/>
  <c r="R16" i="73"/>
  <c r="S40" i="73"/>
  <c r="T56" i="73"/>
  <c r="R27" i="73"/>
  <c r="D2" i="18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1" i="18"/>
  <c r="K6" i="73"/>
  <c r="AA36" i="73"/>
  <c r="G37" i="6"/>
  <c r="P48" i="73"/>
  <c r="I28" i="73"/>
  <c r="AA57" i="73"/>
  <c r="AE18" i="73"/>
  <c r="Z18" i="73"/>
  <c r="O17" i="73"/>
  <c r="H38" i="6"/>
  <c r="G6" i="6"/>
  <c r="Z27" i="73"/>
  <c r="G8" i="73"/>
  <c r="AB7" i="73"/>
  <c r="K40" i="73"/>
  <c r="I10" i="73"/>
  <c r="J41" i="73"/>
  <c r="H40" i="73"/>
  <c r="H28" i="6"/>
  <c r="AB27" i="73"/>
  <c r="L38" i="73"/>
  <c r="P20" i="73"/>
  <c r="Q44" i="6"/>
  <c r="K12" i="73"/>
  <c r="AD11" i="73"/>
  <c r="N21" i="6"/>
  <c r="AG55" i="73"/>
  <c r="AE48" i="73"/>
  <c r="AH50" i="73"/>
  <c r="G54" i="73"/>
  <c r="N20" i="6"/>
  <c r="H31" i="73"/>
  <c r="Z43" i="73"/>
  <c r="Q37" i="6"/>
  <c r="AC41" i="73"/>
  <c r="J9" i="6"/>
  <c r="I26" i="73"/>
  <c r="I54" i="73"/>
  <c r="Y19" i="73"/>
  <c r="AC10" i="73"/>
  <c r="P33" i="73"/>
  <c r="I44" i="6"/>
  <c r="W29" i="73"/>
  <c r="H37" i="73"/>
  <c r="AB35" i="73"/>
  <c r="AG44" i="73"/>
  <c r="K14" i="6"/>
  <c r="AG36" i="73"/>
  <c r="P41" i="73"/>
  <c r="G35" i="73"/>
  <c r="H44" i="6"/>
  <c r="AH56" i="73"/>
  <c r="AE41" i="73"/>
  <c r="L46" i="73"/>
  <c r="K28" i="6"/>
  <c r="O7" i="73"/>
  <c r="I22" i="6"/>
  <c r="K6" i="6"/>
  <c r="M10" i="73"/>
  <c r="K8" i="6"/>
  <c r="H13" i="6"/>
  <c r="O28" i="73"/>
  <c r="I37" i="6"/>
  <c r="G12" i="73"/>
  <c r="M54" i="73"/>
  <c r="H9" i="73"/>
  <c r="K41" i="73"/>
  <c r="I32" i="73"/>
  <c r="U51" i="73"/>
  <c r="K32" i="73"/>
  <c r="AA56" i="73"/>
  <c r="G44" i="73"/>
  <c r="I12" i="6"/>
  <c r="J29" i="73"/>
  <c r="AF5" i="73"/>
  <c r="H19" i="6"/>
  <c r="O29" i="73"/>
  <c r="I61" i="6"/>
  <c r="H47" i="6"/>
  <c r="J61" i="6"/>
  <c r="M15" i="6"/>
  <c r="J35" i="73"/>
  <c r="Y10" i="73"/>
  <c r="H52" i="73"/>
  <c r="Y12" i="73"/>
  <c r="AF10" i="73"/>
  <c r="K16" i="73"/>
  <c r="K58" i="6"/>
  <c r="J55" i="73"/>
  <c r="W26" i="73"/>
  <c r="J8" i="6"/>
  <c r="M32" i="73"/>
  <c r="AE30" i="73"/>
  <c r="O39" i="73"/>
  <c r="L7" i="73"/>
  <c r="N19" i="73"/>
  <c r="AG38" i="73"/>
  <c r="Y50" i="73"/>
  <c r="AF19" i="73"/>
  <c r="AC44" i="73"/>
  <c r="G31" i="6"/>
  <c r="J45" i="73"/>
  <c r="AD9" i="73"/>
  <c r="W25" i="73"/>
  <c r="AH38" i="73"/>
  <c r="AC54" i="73"/>
  <c r="M50" i="73"/>
  <c r="G19" i="73"/>
  <c r="J40" i="73"/>
  <c r="AC57" i="73"/>
  <c r="AG12" i="73"/>
  <c r="H18" i="73"/>
  <c r="AH12" i="73"/>
  <c r="P32" i="73"/>
  <c r="I48" i="6"/>
  <c r="J36" i="6"/>
  <c r="AA7" i="73"/>
  <c r="AE6" i="73"/>
  <c r="W42" i="73"/>
  <c r="AH28" i="73"/>
  <c r="Z40" i="73"/>
  <c r="J18" i="73"/>
  <c r="AB29" i="73"/>
  <c r="AB57" i="73"/>
  <c r="AA52" i="73"/>
  <c r="G61" i="6"/>
  <c r="AC30" i="73"/>
  <c r="G45" i="6"/>
  <c r="I8" i="6"/>
  <c r="N20" i="73"/>
  <c r="O37" i="73"/>
  <c r="U46" i="73"/>
  <c r="Z39" i="73"/>
  <c r="G47" i="73"/>
  <c r="AD19" i="73"/>
  <c r="AD52" i="73"/>
  <c r="P49" i="73"/>
  <c r="AB55" i="73"/>
  <c r="L8" i="6"/>
  <c r="M41" i="73"/>
  <c r="U50" i="73"/>
  <c r="AD8" i="73"/>
  <c r="L54" i="6"/>
  <c r="AF6" i="73"/>
  <c r="H49" i="73"/>
  <c r="AH35" i="73"/>
  <c r="Y46" i="73"/>
  <c r="O51" i="73"/>
  <c r="L54" i="73"/>
  <c r="G52" i="6"/>
  <c r="L8" i="73"/>
  <c r="K35" i="73"/>
  <c r="W19" i="73"/>
  <c r="K35" i="6"/>
  <c r="AA18" i="73"/>
  <c r="L21" i="6"/>
  <c r="AG45" i="73"/>
  <c r="AA30" i="73"/>
  <c r="K17" i="73"/>
  <c r="L6" i="73"/>
  <c r="K10" i="6"/>
  <c r="W36" i="73"/>
  <c r="H2" i="6"/>
  <c r="U18" i="73"/>
  <c r="J56" i="6"/>
  <c r="I16" i="73"/>
  <c r="G18" i="73"/>
  <c r="J50" i="73"/>
  <c r="J39" i="73"/>
  <c r="AC50" i="73"/>
  <c r="K47" i="73"/>
  <c r="J58" i="6"/>
  <c r="W27" i="73"/>
  <c r="G46" i="6"/>
  <c r="H35" i="6"/>
  <c r="Y55" i="73"/>
  <c r="W4" i="73"/>
  <c r="AF54" i="73"/>
  <c r="K20" i="73"/>
  <c r="J9" i="73"/>
  <c r="U24" i="73"/>
  <c r="Z25" i="73"/>
  <c r="M5" i="73"/>
  <c r="H31" i="6"/>
  <c r="N12" i="73"/>
  <c r="H11" i="6"/>
  <c r="W18" i="73"/>
  <c r="Z38" i="73"/>
  <c r="M38" i="73"/>
  <c r="J41" i="6"/>
  <c r="M37" i="73"/>
  <c r="I18" i="6"/>
  <c r="M19" i="6"/>
  <c r="U10" i="73"/>
  <c r="I3" i="6"/>
  <c r="Q40" i="6"/>
  <c r="AE8" i="73"/>
  <c r="G51" i="73"/>
  <c r="Q48" i="6"/>
  <c r="G56" i="6"/>
  <c r="AD6" i="73"/>
  <c r="AB12" i="73"/>
  <c r="L9" i="73"/>
  <c r="L18" i="6"/>
  <c r="AB53" i="73"/>
  <c r="AC39" i="73"/>
  <c r="AC36" i="73"/>
  <c r="P55" i="73"/>
  <c r="I42" i="6"/>
  <c r="AG50" i="73"/>
  <c r="I51" i="73"/>
  <c r="AG27" i="73"/>
  <c r="I56" i="73"/>
  <c r="J57" i="6"/>
  <c r="AG7" i="73"/>
  <c r="AA38" i="73"/>
  <c r="K17" i="6"/>
  <c r="M6" i="73"/>
  <c r="Z19" i="73"/>
  <c r="P5" i="73"/>
  <c r="AD44" i="73"/>
  <c r="U19" i="73"/>
  <c r="O32" i="73"/>
  <c r="AH48" i="73"/>
  <c r="J51" i="6"/>
  <c r="N37" i="73"/>
  <c r="H12" i="73"/>
  <c r="Y31" i="73"/>
  <c r="AE46" i="73"/>
  <c r="K34" i="6"/>
  <c r="K7" i="73"/>
  <c r="H34" i="6"/>
  <c r="Y8" i="73"/>
  <c r="J43" i="6"/>
  <c r="J44" i="6"/>
  <c r="Z10" i="73"/>
  <c r="Z24" i="73"/>
  <c r="K38" i="6"/>
  <c r="AG10" i="73"/>
  <c r="J10" i="6"/>
  <c r="K19" i="6"/>
  <c r="L29" i="73"/>
  <c r="J40" i="6"/>
  <c r="K43" i="6"/>
  <c r="AF33" i="73"/>
  <c r="AH39" i="73"/>
  <c r="K18" i="6"/>
  <c r="K42" i="73"/>
  <c r="L19" i="73"/>
  <c r="Y56" i="73"/>
  <c r="J36" i="73"/>
  <c r="K20" i="6"/>
  <c r="AD33" i="73"/>
  <c r="K49" i="6"/>
  <c r="AF37" i="73"/>
  <c r="H15" i="6"/>
  <c r="O27" i="73"/>
  <c r="N33" i="73"/>
  <c r="W45" i="73"/>
  <c r="G32" i="73"/>
  <c r="H49" i="6"/>
  <c r="N54" i="73"/>
  <c r="J21" i="6"/>
  <c r="AG43" i="73"/>
  <c r="AF18" i="73"/>
  <c r="K45" i="73"/>
  <c r="AF40" i="73"/>
  <c r="H44" i="73"/>
  <c r="AC32" i="73"/>
  <c r="Z56" i="73"/>
  <c r="N40" i="73"/>
  <c r="H25" i="6"/>
  <c r="Y48" i="73"/>
  <c r="J57" i="73"/>
  <c r="AG32" i="73"/>
  <c r="AG39" i="73"/>
  <c r="AE29" i="73"/>
  <c r="AE38" i="73"/>
  <c r="G46" i="73"/>
  <c r="K5" i="73"/>
  <c r="H37" i="6"/>
  <c r="AB9" i="73"/>
  <c r="J7" i="6"/>
  <c r="J31" i="73"/>
  <c r="W37" i="73"/>
  <c r="K57" i="73"/>
  <c r="AE45" i="73"/>
  <c r="P37" i="73"/>
  <c r="L52" i="73"/>
  <c r="AE42" i="73"/>
  <c r="Y5" i="73"/>
  <c r="W52" i="73"/>
  <c r="I7" i="73"/>
  <c r="AE39" i="73"/>
  <c r="H57" i="73"/>
  <c r="AF47" i="73"/>
  <c r="G54" i="6"/>
  <c r="I28" i="6"/>
  <c r="W54" i="73"/>
  <c r="K9" i="6"/>
  <c r="L41" i="73"/>
  <c r="U34" i="73"/>
  <c r="AH40" i="73"/>
  <c r="I20" i="73"/>
  <c r="AE44" i="73"/>
  <c r="W28" i="73"/>
  <c r="P53" i="73"/>
  <c r="G39" i="73"/>
  <c r="W49" i="73"/>
  <c r="AD20" i="73"/>
  <c r="O19" i="73"/>
  <c r="J46" i="73"/>
  <c r="K49" i="73"/>
  <c r="K21" i="6"/>
  <c r="AB30" i="73"/>
  <c r="AH53" i="73"/>
  <c r="U43" i="73"/>
  <c r="L49" i="73"/>
  <c r="N5" i="73"/>
  <c r="J47" i="73"/>
  <c r="AG46" i="73"/>
  <c r="AG37" i="73"/>
  <c r="H3" i="6"/>
  <c r="H32" i="6"/>
  <c r="N4" i="73"/>
  <c r="W56" i="73"/>
  <c r="AD42" i="73"/>
  <c r="J2" i="6"/>
  <c r="K54" i="73"/>
  <c r="AE11" i="73"/>
  <c r="O34" i="73"/>
  <c r="AF24" i="73"/>
  <c r="I55" i="6"/>
  <c r="J37" i="6"/>
  <c r="AF31" i="73"/>
  <c r="L36" i="6"/>
  <c r="L48" i="73"/>
  <c r="AG19" i="73"/>
  <c r="H7" i="6"/>
  <c r="J11" i="6"/>
  <c r="L52" i="6"/>
  <c r="O44" i="73"/>
  <c r="O53" i="73"/>
  <c r="P29" i="73"/>
  <c r="AB56" i="73"/>
  <c r="AG11" i="73"/>
  <c r="P35" i="73"/>
  <c r="K11" i="73"/>
  <c r="G17" i="73"/>
  <c r="AF32" i="73"/>
  <c r="M17" i="6"/>
  <c r="I11" i="73"/>
  <c r="H41" i="73"/>
  <c r="AF29" i="73"/>
  <c r="AA48" i="73"/>
  <c r="AB42" i="73"/>
  <c r="L57" i="6"/>
  <c r="AC8" i="73"/>
  <c r="Y44" i="73"/>
  <c r="P10" i="73"/>
  <c r="P12" i="73"/>
  <c r="AC43" i="73"/>
  <c r="AD16" i="73"/>
  <c r="W6" i="73"/>
  <c r="J48" i="6"/>
  <c r="G48" i="6"/>
  <c r="AE50" i="73"/>
  <c r="J51" i="73"/>
  <c r="K12" i="6"/>
  <c r="AG18" i="73"/>
  <c r="AA45" i="73"/>
  <c r="AB17" i="73"/>
  <c r="Y35" i="73"/>
  <c r="I21" i="6"/>
  <c r="K9" i="73"/>
  <c r="AD30" i="73"/>
  <c r="AE35" i="73"/>
  <c r="G36" i="6"/>
  <c r="Y54" i="73"/>
  <c r="H22" i="6"/>
  <c r="J4" i="6"/>
  <c r="P47" i="73"/>
  <c r="AD43" i="73"/>
  <c r="N45" i="73"/>
  <c r="U52" i="73"/>
  <c r="U39" i="73"/>
  <c r="J55" i="6"/>
  <c r="O11" i="73"/>
  <c r="AH16" i="73"/>
  <c r="AC31" i="73"/>
  <c r="AB19" i="73"/>
  <c r="H50" i="73"/>
  <c r="J47" i="6"/>
  <c r="AA40" i="73"/>
  <c r="AH17" i="73"/>
  <c r="I40" i="73"/>
  <c r="I52" i="6"/>
  <c r="AB20" i="73"/>
  <c r="N11" i="6"/>
  <c r="M46" i="73"/>
  <c r="AF25" i="73"/>
  <c r="K46" i="6"/>
  <c r="AA25" i="73"/>
  <c r="P17" i="73"/>
  <c r="AA6" i="73"/>
  <c r="I7" i="6"/>
  <c r="W43" i="73"/>
  <c r="AE20" i="73"/>
  <c r="I9" i="73"/>
  <c r="L20" i="73"/>
  <c r="L56" i="6"/>
  <c r="G6" i="73"/>
  <c r="G28" i="6"/>
  <c r="AF53" i="73"/>
  <c r="U57" i="73"/>
  <c r="K39" i="73"/>
  <c r="AD46" i="73"/>
  <c r="O16" i="73"/>
  <c r="M44" i="73"/>
  <c r="P16" i="73"/>
  <c r="H58" i="6"/>
  <c r="U42" i="73"/>
  <c r="AA5" i="73"/>
  <c r="I48" i="73"/>
  <c r="W8" i="73"/>
  <c r="AB40" i="73"/>
  <c r="K56" i="73"/>
  <c r="AD18" i="73"/>
  <c r="AE57" i="73"/>
  <c r="I45" i="6"/>
  <c r="J18" i="6"/>
  <c r="AE53" i="73"/>
  <c r="O42" i="73"/>
  <c r="J33" i="6"/>
  <c r="AD54" i="73"/>
  <c r="AA32" i="73"/>
  <c r="K22" i="6"/>
  <c r="K54" i="6"/>
  <c r="L56" i="73"/>
  <c r="H10" i="73"/>
  <c r="Z29" i="73"/>
  <c r="H55" i="6"/>
  <c r="G14" i="6"/>
  <c r="W57" i="73"/>
  <c r="AF56" i="73"/>
  <c r="Y51" i="73"/>
  <c r="J53" i="6"/>
  <c r="M55" i="73"/>
  <c r="H16" i="73"/>
  <c r="AE9" i="73"/>
  <c r="H51" i="73"/>
  <c r="AB38" i="73"/>
  <c r="H48" i="73"/>
  <c r="G41" i="73"/>
  <c r="U16" i="73"/>
  <c r="O38" i="73"/>
  <c r="G39" i="6"/>
  <c r="U12" i="73"/>
  <c r="AC5" i="73"/>
  <c r="H17" i="73"/>
  <c r="J20" i="73"/>
  <c r="AC25" i="73"/>
  <c r="AE27" i="73"/>
  <c r="G36" i="73"/>
  <c r="O31" i="73"/>
  <c r="J48" i="73"/>
  <c r="K11" i="6"/>
  <c r="K31" i="73"/>
  <c r="AF42" i="73"/>
  <c r="AG5" i="73"/>
  <c r="AD40" i="73"/>
  <c r="G4" i="73"/>
  <c r="G40" i="6"/>
  <c r="I56" i="6"/>
  <c r="W41" i="73"/>
  <c r="W16" i="73"/>
  <c r="U56" i="73"/>
  <c r="L57" i="73"/>
  <c r="Z49" i="73"/>
  <c r="G55" i="6"/>
  <c r="J8" i="73"/>
  <c r="G29" i="73"/>
  <c r="G12" i="6"/>
  <c r="H25" i="73"/>
  <c r="P42" i="73"/>
  <c r="M27" i="73"/>
  <c r="O50" i="73"/>
  <c r="AH51" i="73"/>
  <c r="G44" i="6"/>
  <c r="H60" i="6"/>
  <c r="O10" i="73"/>
  <c r="H50" i="6"/>
  <c r="Y27" i="73"/>
  <c r="P46" i="73"/>
  <c r="AE26" i="73"/>
  <c r="AB45" i="73"/>
  <c r="W24" i="73"/>
  <c r="AF55" i="73"/>
  <c r="AB51" i="73"/>
  <c r="W10" i="73"/>
  <c r="G47" i="6"/>
  <c r="I46" i="6"/>
  <c r="K45" i="6"/>
  <c r="Y6" i="73"/>
  <c r="W20" i="73"/>
  <c r="O41" i="73"/>
  <c r="N56" i="73"/>
  <c r="J32" i="6"/>
  <c r="W44" i="73"/>
  <c r="M20" i="73"/>
  <c r="H56" i="6"/>
  <c r="H33" i="73"/>
  <c r="G26" i="73"/>
  <c r="AH30" i="73"/>
  <c r="Z12" i="73"/>
  <c r="Z20" i="73"/>
  <c r="M49" i="73"/>
  <c r="Z31" i="73"/>
  <c r="I39" i="6"/>
  <c r="AH8" i="73"/>
  <c r="AD26" i="73"/>
  <c r="U36" i="73"/>
  <c r="M8" i="73"/>
  <c r="N50" i="73"/>
  <c r="L9" i="6"/>
  <c r="I50" i="6"/>
  <c r="I9" i="6"/>
  <c r="L17" i="6"/>
  <c r="AG40" i="73"/>
  <c r="J25" i="6"/>
  <c r="J38" i="6"/>
  <c r="AD56" i="73"/>
  <c r="K46" i="73"/>
  <c r="AA33" i="73"/>
  <c r="H47" i="73"/>
  <c r="G27" i="73"/>
  <c r="O54" i="73"/>
  <c r="I47" i="73"/>
  <c r="W30" i="73"/>
  <c r="N47" i="73"/>
  <c r="Z55" i="73"/>
  <c r="N11" i="73"/>
  <c r="I55" i="73"/>
  <c r="K44" i="73"/>
  <c r="AB6" i="73"/>
  <c r="G5" i="6"/>
  <c r="I27" i="73"/>
  <c r="J17" i="6"/>
  <c r="Z52" i="73"/>
  <c r="N26" i="73"/>
  <c r="H35" i="73"/>
  <c r="H40" i="6"/>
  <c r="H12" i="6"/>
  <c r="AD25" i="73"/>
  <c r="N48" i="73"/>
  <c r="AE28" i="73"/>
  <c r="AA29" i="73"/>
  <c r="AD38" i="73"/>
  <c r="L13" i="6"/>
  <c r="N18" i="73"/>
  <c r="W55" i="73"/>
  <c r="N43" i="73"/>
  <c r="AF44" i="73"/>
  <c r="AH9" i="73"/>
  <c r="AD35" i="73"/>
  <c r="O52" i="73"/>
  <c r="AF49" i="73"/>
  <c r="N31" i="73"/>
  <c r="AF16" i="73"/>
  <c r="AC26" i="73"/>
  <c r="AG48" i="73"/>
  <c r="Y43" i="73"/>
  <c r="G11" i="6"/>
  <c r="G7" i="6"/>
  <c r="AA31" i="73"/>
  <c r="U25" i="73"/>
  <c r="N35" i="73"/>
  <c r="AA17" i="73"/>
  <c r="M11" i="73"/>
  <c r="O18" i="73"/>
  <c r="G48" i="73"/>
  <c r="AH18" i="73"/>
  <c r="P11" i="73"/>
  <c r="J14" i="6"/>
  <c r="AB28" i="73"/>
  <c r="Y53" i="73"/>
  <c r="U48" i="73"/>
  <c r="H21" i="6"/>
  <c r="N52" i="73"/>
  <c r="AD39" i="73"/>
  <c r="AG56" i="73"/>
  <c r="P24" i="73"/>
  <c r="AE55" i="73"/>
  <c r="K3" i="6"/>
  <c r="AB32" i="73"/>
  <c r="AB43" i="73"/>
  <c r="H20" i="73"/>
  <c r="I25" i="6"/>
  <c r="AD29" i="73"/>
  <c r="AG52" i="73"/>
  <c r="I58" i="6"/>
  <c r="AE36" i="73"/>
  <c r="H28" i="73"/>
  <c r="AB54" i="73"/>
  <c r="N44" i="73"/>
  <c r="AD32" i="73"/>
  <c r="P50" i="73"/>
  <c r="Z4" i="73"/>
  <c r="P52" i="73"/>
  <c r="P31" i="73"/>
  <c r="K13" i="6"/>
  <c r="I4" i="6"/>
  <c r="L50" i="73"/>
  <c r="AC19" i="73"/>
  <c r="L11" i="6"/>
  <c r="AF43" i="73"/>
  <c r="P38" i="73"/>
  <c r="AG9" i="73"/>
  <c r="G45" i="73"/>
  <c r="AD48" i="73"/>
  <c r="O8" i="73"/>
  <c r="L5" i="6"/>
  <c r="K36" i="6"/>
  <c r="L51" i="73"/>
  <c r="G58" i="6"/>
  <c r="Y33" i="73"/>
  <c r="AG33" i="73"/>
  <c r="P19" i="73"/>
  <c r="K4" i="6"/>
  <c r="U5" i="73"/>
  <c r="K41" i="6"/>
  <c r="L19" i="6"/>
  <c r="J27" i="73"/>
  <c r="AH11" i="73"/>
  <c r="P43" i="73"/>
  <c r="J12" i="6"/>
  <c r="U6" i="73"/>
  <c r="G50" i="6"/>
  <c r="P7" i="73"/>
  <c r="I34" i="6"/>
  <c r="AA28" i="73"/>
  <c r="Y42" i="73"/>
  <c r="I19" i="6"/>
  <c r="U31" i="73"/>
  <c r="AG20" i="73"/>
  <c r="M28" i="73"/>
  <c r="O20" i="73"/>
  <c r="K29" i="73"/>
  <c r="G7" i="73"/>
  <c r="AC16" i="73"/>
  <c r="G16" i="73"/>
  <c r="O46" i="73"/>
  <c r="Z9" i="73"/>
  <c r="U37" i="73"/>
  <c r="J31" i="6"/>
  <c r="L25" i="73"/>
  <c r="AC49" i="73"/>
  <c r="Z48" i="73"/>
  <c r="AF52" i="73"/>
  <c r="N53" i="73"/>
  <c r="M24" i="73"/>
  <c r="AD51" i="73"/>
  <c r="M25" i="73"/>
  <c r="K31" i="6"/>
  <c r="Y38" i="73"/>
  <c r="Y18" i="73"/>
  <c r="W9" i="73"/>
  <c r="AG6" i="73"/>
  <c r="J5" i="73"/>
  <c r="I32" i="6"/>
  <c r="Z57" i="73"/>
  <c r="L10" i="73"/>
  <c r="AE4" i="73"/>
  <c r="G24" i="73"/>
  <c r="O26" i="73"/>
  <c r="J25" i="73"/>
  <c r="H46" i="6"/>
  <c r="I36" i="6"/>
  <c r="U38" i="73"/>
  <c r="O40" i="73"/>
  <c r="M39" i="73"/>
  <c r="AB18" i="73"/>
  <c r="AH32" i="73"/>
  <c r="M51" i="73"/>
  <c r="K25" i="6"/>
  <c r="AH5" i="73"/>
  <c r="L45" i="73"/>
  <c r="AC51" i="73"/>
  <c r="AH57" i="73"/>
  <c r="AA19" i="73"/>
  <c r="J60" i="6"/>
  <c r="Q39" i="6"/>
  <c r="L39" i="73"/>
  <c r="AE32" i="73"/>
  <c r="N32" i="73"/>
  <c r="Y17" i="73"/>
  <c r="L28" i="73"/>
  <c r="H10" i="6"/>
  <c r="AH55" i="73"/>
  <c r="AD55" i="73"/>
  <c r="K36" i="73"/>
  <c r="M56" i="73"/>
  <c r="M16" i="73"/>
  <c r="L12" i="6"/>
  <c r="L11" i="73"/>
  <c r="G25" i="73"/>
  <c r="U44" i="73"/>
  <c r="K60" i="6"/>
  <c r="J42" i="73"/>
  <c r="AB39" i="73"/>
  <c r="I18" i="73"/>
  <c r="O55" i="73"/>
  <c r="M29" i="73"/>
  <c r="AC38" i="73"/>
  <c r="AC42" i="73"/>
  <c r="I30" i="73"/>
  <c r="G51" i="6"/>
  <c r="AB8" i="73"/>
  <c r="H14" i="6"/>
  <c r="W39" i="73"/>
  <c r="G43" i="73"/>
  <c r="AB47" i="73"/>
  <c r="M33" i="73"/>
  <c r="O43" i="73"/>
  <c r="J10" i="73"/>
  <c r="G18" i="6"/>
  <c r="H5" i="73"/>
  <c r="W38" i="73"/>
  <c r="Y30" i="73"/>
  <c r="AD53" i="73"/>
  <c r="P34" i="73"/>
  <c r="AA41" i="73"/>
  <c r="AH7" i="73"/>
  <c r="J19" i="6"/>
  <c r="O47" i="73"/>
  <c r="AG31" i="73"/>
  <c r="J16" i="73"/>
  <c r="G19" i="6"/>
  <c r="I51" i="6"/>
  <c r="U17" i="73"/>
  <c r="L42" i="73"/>
  <c r="AF17" i="73"/>
  <c r="P45" i="73"/>
  <c r="N57" i="73"/>
  <c r="P57" i="73"/>
  <c r="H30" i="73"/>
  <c r="K55" i="73"/>
  <c r="AE31" i="73"/>
  <c r="AB48" i="73"/>
  <c r="H11" i="73"/>
  <c r="AC40" i="73"/>
  <c r="AB25" i="73"/>
  <c r="W34" i="73"/>
  <c r="AF27" i="73"/>
  <c r="H41" i="6"/>
  <c r="Y20" i="73"/>
  <c r="K33" i="6"/>
  <c r="P56" i="73"/>
  <c r="L58" i="6"/>
  <c r="AD24" i="73"/>
  <c r="AH37" i="73"/>
  <c r="Z11" i="73"/>
  <c r="H61" i="6"/>
  <c r="I10" i="6"/>
  <c r="G34" i="73"/>
  <c r="I47" i="6"/>
  <c r="G20" i="6"/>
  <c r="I17" i="6"/>
  <c r="AA55" i="73"/>
  <c r="I41" i="6"/>
  <c r="AF35" i="73"/>
  <c r="I14" i="6"/>
  <c r="H18" i="6"/>
  <c r="I20" i="6"/>
  <c r="M19" i="73"/>
  <c r="G38" i="73"/>
  <c r="J49" i="6"/>
  <c r="AA49" i="73"/>
  <c r="O25" i="73"/>
  <c r="AC27" i="73"/>
  <c r="H43" i="73"/>
  <c r="Z16" i="73"/>
  <c r="J38" i="73"/>
  <c r="AE12" i="73"/>
  <c r="AF34" i="73"/>
  <c r="M30" i="73"/>
  <c r="J6" i="73"/>
  <c r="I36" i="73"/>
  <c r="AH49" i="73"/>
  <c r="AG53" i="73"/>
  <c r="K33" i="73"/>
  <c r="J49" i="73"/>
  <c r="H48" i="6"/>
  <c r="M36" i="73"/>
  <c r="AF36" i="73"/>
  <c r="K56" i="6"/>
  <c r="AG25" i="73"/>
  <c r="H33" i="6"/>
  <c r="H17" i="6"/>
  <c r="AD47" i="73"/>
  <c r="H6" i="6"/>
  <c r="J56" i="73"/>
  <c r="I31" i="73"/>
  <c r="G30" i="73"/>
  <c r="N8" i="73"/>
  <c r="Y41" i="73"/>
  <c r="AA8" i="73"/>
  <c r="Y37" i="73"/>
  <c r="K53" i="6"/>
  <c r="AA35" i="73"/>
  <c r="W46" i="73"/>
  <c r="I42" i="73"/>
  <c r="W31" i="73"/>
  <c r="O9" i="73"/>
  <c r="AB5" i="73"/>
  <c r="Z33" i="73"/>
  <c r="O57" i="73"/>
  <c r="G42" i="73"/>
  <c r="H55" i="73"/>
  <c r="N49" i="73"/>
  <c r="H45" i="6"/>
  <c r="AB52" i="73"/>
  <c r="K25" i="73"/>
  <c r="O33" i="73"/>
  <c r="U29" i="73"/>
  <c r="AE43" i="73"/>
  <c r="U45" i="73"/>
  <c r="AF11" i="73"/>
  <c r="O24" i="73"/>
  <c r="K51" i="73"/>
  <c r="AF57" i="73"/>
  <c r="J37" i="73"/>
  <c r="K37" i="6"/>
  <c r="H19" i="73"/>
  <c r="AA34" i="73"/>
  <c r="K4" i="73"/>
  <c r="U11" i="73"/>
  <c r="Y40" i="73"/>
  <c r="AG16" i="73"/>
  <c r="AE17" i="73"/>
  <c r="L10" i="6"/>
  <c r="I12" i="73"/>
  <c r="J24" i="73"/>
  <c r="I5" i="6"/>
  <c r="G8" i="6"/>
  <c r="H53" i="6"/>
  <c r="AC7" i="73"/>
  <c r="AD57" i="73"/>
  <c r="L47" i="73"/>
  <c r="AC34" i="73"/>
  <c r="P26" i="73"/>
  <c r="G40" i="73"/>
  <c r="AG8" i="73"/>
  <c r="L53" i="6"/>
  <c r="AH44" i="73"/>
  <c r="M21" i="6"/>
  <c r="AH34" i="73"/>
  <c r="Z6" i="73"/>
  <c r="AD28" i="73"/>
  <c r="Y45" i="73"/>
  <c r="AC45" i="73"/>
  <c r="G17" i="6"/>
  <c r="K48" i="6"/>
  <c r="AF39" i="73"/>
  <c r="AF28" i="73"/>
  <c r="W11" i="73"/>
  <c r="U53" i="73"/>
  <c r="Y11" i="73"/>
  <c r="K24" i="73"/>
  <c r="AG42" i="73"/>
  <c r="Z28" i="73"/>
  <c r="I38" i="73"/>
  <c r="K61" i="6"/>
  <c r="N28" i="73"/>
  <c r="U35" i="73"/>
  <c r="Z5" i="73"/>
  <c r="G16" i="6"/>
  <c r="Y57" i="73"/>
  <c r="M31" i="73"/>
  <c r="J50" i="6"/>
  <c r="AB34" i="73"/>
  <c r="Y26" i="73"/>
  <c r="H29" i="73"/>
  <c r="G50" i="73"/>
  <c r="AF8" i="73"/>
  <c r="Y52" i="73"/>
  <c r="AE54" i="73"/>
  <c r="N27" i="73"/>
  <c r="U9" i="73"/>
  <c r="K55" i="6"/>
  <c r="AA12" i="73"/>
  <c r="P36" i="73"/>
  <c r="K52" i="73"/>
  <c r="AB24" i="73"/>
  <c r="AG41" i="73"/>
  <c r="AB41" i="73"/>
  <c r="P6" i="73"/>
  <c r="AH42" i="73"/>
  <c r="N13" i="6"/>
  <c r="G34" i="6"/>
  <c r="P25" i="73"/>
  <c r="U33" i="73"/>
  <c r="G11" i="73"/>
  <c r="U26" i="73"/>
  <c r="I40" i="6"/>
  <c r="AB16" i="73"/>
  <c r="M12" i="73"/>
  <c r="N6" i="73"/>
  <c r="U30" i="73"/>
  <c r="AH19" i="73"/>
  <c r="K30" i="73"/>
  <c r="O30" i="73"/>
  <c r="H54" i="6"/>
  <c r="Y29" i="73"/>
  <c r="L53" i="73"/>
  <c r="P40" i="73"/>
  <c r="G41" i="6"/>
  <c r="AH41" i="73"/>
  <c r="G20" i="73"/>
  <c r="I11" i="6"/>
  <c r="P28" i="73"/>
  <c r="M47" i="73"/>
  <c r="AC46" i="73"/>
  <c r="N7" i="73"/>
  <c r="K47" i="6"/>
  <c r="O6" i="73"/>
  <c r="J22" i="6"/>
  <c r="O35" i="73"/>
  <c r="G10" i="6"/>
  <c r="O5" i="73"/>
  <c r="AE49" i="73"/>
  <c r="J39" i="6"/>
  <c r="Y16" i="73"/>
  <c r="L44" i="73"/>
  <c r="G22" i="6"/>
  <c r="G25" i="6"/>
  <c r="P27" i="73"/>
  <c r="H39" i="73"/>
  <c r="J32" i="73"/>
  <c r="U28" i="73"/>
  <c r="P54" i="73"/>
  <c r="M40" i="73"/>
  <c r="AB44" i="73"/>
  <c r="Y32" i="73"/>
  <c r="AG47" i="73"/>
  <c r="G4" i="6"/>
  <c r="Z44" i="73"/>
  <c r="L20" i="6"/>
  <c r="AD41" i="73"/>
  <c r="H8" i="73"/>
  <c r="W51" i="73"/>
  <c r="L27" i="73"/>
  <c r="I6" i="6"/>
  <c r="M4" i="73"/>
  <c r="AD17" i="73"/>
  <c r="AA26" i="73"/>
  <c r="I33" i="6"/>
  <c r="Y39" i="73"/>
  <c r="U47" i="73"/>
  <c r="AA20" i="73"/>
  <c r="Z35" i="73"/>
  <c r="L60" i="6"/>
  <c r="AC20" i="73"/>
  <c r="Y36" i="73"/>
  <c r="AF51" i="73"/>
  <c r="M52" i="73"/>
  <c r="Z45" i="73"/>
  <c r="O12" i="6"/>
  <c r="K39" i="6"/>
  <c r="AF50" i="73"/>
  <c r="Y7" i="73"/>
  <c r="K10" i="73"/>
  <c r="AC56" i="73"/>
  <c r="N38" i="73"/>
  <c r="I57" i="6"/>
  <c r="G55" i="73"/>
  <c r="G43" i="6"/>
  <c r="J30" i="73"/>
  <c r="H27" i="73"/>
  <c r="AF9" i="73"/>
  <c r="AF38" i="73"/>
  <c r="N24" i="73"/>
  <c r="I24" i="73"/>
  <c r="AH27" i="73"/>
  <c r="AF46" i="73"/>
  <c r="Y49" i="73"/>
  <c r="AA39" i="73"/>
  <c r="P39" i="73"/>
  <c r="AB46" i="73"/>
  <c r="L12" i="73"/>
  <c r="AC6" i="73"/>
  <c r="AG34" i="73"/>
  <c r="H39" i="6"/>
  <c r="L2" i="6"/>
  <c r="L40" i="73"/>
  <c r="K42" i="6"/>
  <c r="N34" i="73"/>
  <c r="G10" i="73"/>
  <c r="AE40" i="73"/>
  <c r="AA53" i="73"/>
  <c r="AA51" i="73"/>
  <c r="AB26" i="73"/>
  <c r="H9" i="6"/>
  <c r="N55" i="73"/>
  <c r="H52" i="6"/>
  <c r="I43" i="73"/>
  <c r="AG29" i="73"/>
  <c r="L33" i="73"/>
  <c r="G3" i="6"/>
  <c r="Y28" i="73"/>
  <c r="H24" i="73"/>
  <c r="O45" i="73"/>
  <c r="AH26" i="73"/>
  <c r="AH33" i="73"/>
  <c r="Y47" i="73"/>
  <c r="U7" i="73"/>
  <c r="AG54" i="73"/>
  <c r="G13" i="6"/>
  <c r="N46" i="73"/>
  <c r="AC52" i="73"/>
  <c r="N41" i="73"/>
  <c r="Z51" i="73"/>
  <c r="W7" i="73"/>
  <c r="J33" i="73"/>
  <c r="Z8" i="73"/>
  <c r="I49" i="6"/>
  <c r="AA44" i="73"/>
  <c r="L4" i="73"/>
  <c r="O49" i="73"/>
  <c r="H20" i="6"/>
  <c r="H42" i="73"/>
  <c r="P30" i="73"/>
  <c r="K27" i="73"/>
  <c r="I19" i="73"/>
  <c r="AB37" i="73"/>
  <c r="AH47" i="73"/>
  <c r="I6" i="73"/>
  <c r="M48" i="73"/>
  <c r="G57" i="73"/>
  <c r="G33" i="6"/>
  <c r="AE56" i="73"/>
  <c r="N39" i="73"/>
  <c r="I38" i="6"/>
  <c r="AE34" i="73"/>
  <c r="AE5" i="73"/>
  <c r="G33" i="73"/>
  <c r="G42" i="6"/>
  <c r="G31" i="73"/>
  <c r="H6" i="73"/>
  <c r="Z46" i="73"/>
  <c r="N51" i="73"/>
  <c r="J46" i="6"/>
  <c r="K8" i="73"/>
  <c r="G15" i="6"/>
  <c r="U54" i="73"/>
  <c r="AG28" i="73"/>
  <c r="L17" i="73"/>
  <c r="N42" i="73"/>
  <c r="I16" i="6"/>
  <c r="AH29" i="73"/>
  <c r="AH43" i="73"/>
  <c r="J17" i="73"/>
  <c r="AG26" i="73"/>
  <c r="Z42" i="73"/>
  <c r="AE19" i="73"/>
  <c r="M57" i="73"/>
  <c r="AF7" i="73"/>
  <c r="K7" i="6"/>
  <c r="I33" i="73"/>
  <c r="AD12" i="73"/>
  <c r="K57" i="6"/>
  <c r="AD7" i="73"/>
  <c r="G49" i="73"/>
  <c r="G57" i="6"/>
  <c r="AH46" i="73"/>
  <c r="AD36" i="73"/>
  <c r="G28" i="73"/>
  <c r="AC9" i="73"/>
  <c r="AF45" i="73"/>
  <c r="AH20" i="73"/>
  <c r="AD5" i="73"/>
  <c r="H53" i="73"/>
  <c r="AG30" i="73"/>
  <c r="AD31" i="73"/>
  <c r="AD27" i="73"/>
  <c r="I17" i="73"/>
  <c r="J16" i="6"/>
  <c r="L18" i="73"/>
  <c r="L14" i="6"/>
  <c r="G49" i="6"/>
  <c r="G53" i="6"/>
  <c r="G52" i="73"/>
  <c r="AC35" i="73"/>
  <c r="Y9" i="73"/>
  <c r="W50" i="73"/>
  <c r="K52" i="6"/>
  <c r="J28" i="73"/>
  <c r="AC47" i="73"/>
  <c r="AB49" i="73"/>
  <c r="N17" i="73"/>
  <c r="J43" i="73"/>
  <c r="H57" i="6"/>
  <c r="G53" i="73"/>
  <c r="K43" i="73"/>
  <c r="U49" i="73"/>
  <c r="AE33" i="73"/>
  <c r="AA43" i="73"/>
  <c r="I60" i="6"/>
  <c r="K37" i="73"/>
  <c r="G32" i="6"/>
  <c r="AA24" i="73"/>
  <c r="AB36" i="73"/>
  <c r="W35" i="73"/>
  <c r="AC12" i="73"/>
  <c r="J12" i="73"/>
  <c r="I5" i="73"/>
  <c r="M35" i="73"/>
  <c r="I44" i="73"/>
  <c r="G37" i="73"/>
  <c r="AC33" i="73"/>
  <c r="U40" i="73"/>
  <c r="I35" i="6"/>
  <c r="AH54" i="73"/>
  <c r="N16" i="73"/>
  <c r="N25" i="73"/>
  <c r="AG24" i="73"/>
  <c r="G60" i="6"/>
  <c r="J52" i="6"/>
  <c r="I46" i="73"/>
  <c r="L35" i="73"/>
  <c r="L15" i="6"/>
  <c r="AF12" i="73"/>
  <c r="L30" i="73"/>
  <c r="J7" i="73"/>
  <c r="AB33" i="73"/>
  <c r="AE37" i="73"/>
  <c r="L16" i="6"/>
  <c r="G38" i="6"/>
  <c r="AB10" i="73"/>
  <c r="AD49" i="73"/>
  <c r="I31" i="6"/>
  <c r="J13" i="6"/>
  <c r="P18" i="73"/>
  <c r="AC48" i="73"/>
  <c r="AB31" i="73"/>
  <c r="AH24" i="73"/>
  <c r="G56" i="73"/>
  <c r="W33" i="73"/>
  <c r="AH31" i="73"/>
  <c r="W40" i="73"/>
  <c r="H36" i="73"/>
  <c r="Z7" i="73"/>
  <c r="AF41" i="73"/>
  <c r="G9" i="73"/>
  <c r="I53" i="73"/>
  <c r="U27" i="73"/>
  <c r="L55" i="73"/>
  <c r="Y24" i="73"/>
  <c r="J45" i="6"/>
  <c r="N36" i="73"/>
  <c r="U32" i="73"/>
  <c r="AH25" i="73"/>
  <c r="I25" i="73"/>
  <c r="J35" i="6"/>
  <c r="K50" i="73"/>
  <c r="AD34" i="73"/>
  <c r="O13" i="6"/>
  <c r="AG49" i="73"/>
  <c r="L43" i="73"/>
  <c r="U41" i="73"/>
  <c r="H36" i="6"/>
  <c r="H56" i="73"/>
  <c r="J5" i="6"/>
  <c r="W32" i="73"/>
  <c r="I45" i="73"/>
  <c r="I54" i="6"/>
  <c r="I13" i="6"/>
  <c r="AA50" i="73"/>
  <c r="AE51" i="73"/>
  <c r="I37" i="73"/>
  <c r="H32" i="73"/>
  <c r="W12" i="73"/>
  <c r="H8" i="6"/>
  <c r="U55" i="73"/>
  <c r="Y34" i="73"/>
  <c r="J54" i="6"/>
  <c r="Z30" i="73"/>
  <c r="AH45" i="73"/>
  <c r="I43" i="6"/>
  <c r="J15" i="6"/>
  <c r="J34" i="6"/>
  <c r="AA46" i="73"/>
  <c r="I57" i="73"/>
  <c r="AE52" i="73"/>
  <c r="I34" i="73"/>
  <c r="H4" i="6"/>
  <c r="O12" i="73"/>
  <c r="M26" i="73"/>
  <c r="J42" i="6"/>
  <c r="M43" i="73"/>
  <c r="AC55" i="73"/>
  <c r="AC11" i="73"/>
  <c r="L24" i="73"/>
  <c r="AH10" i="73"/>
  <c r="P8" i="73"/>
  <c r="G35" i="6"/>
  <c r="M34" i="73"/>
  <c r="AG17" i="73"/>
  <c r="J54" i="73"/>
  <c r="K28" i="73"/>
  <c r="K44" i="6"/>
  <c r="M17" i="73"/>
  <c r="AG35" i="73"/>
  <c r="AA42" i="73"/>
  <c r="M7" i="73"/>
  <c r="J11" i="73"/>
  <c r="K18" i="73"/>
  <c r="Y4" i="73"/>
  <c r="Y25" i="73"/>
  <c r="U20" i="73"/>
  <c r="AD10" i="73"/>
  <c r="O36" i="73"/>
  <c r="L34" i="73"/>
  <c r="K19" i="73"/>
  <c r="AA37" i="73"/>
  <c r="K51" i="6"/>
  <c r="I29" i="73"/>
  <c r="H54" i="73"/>
  <c r="H34" i="73"/>
  <c r="G9" i="6"/>
  <c r="N10" i="73"/>
  <c r="H7" i="73"/>
  <c r="P9" i="73"/>
  <c r="K48" i="73"/>
  <c r="Z53" i="73"/>
  <c r="AF26" i="73"/>
  <c r="U8" i="73"/>
  <c r="AA47" i="73"/>
  <c r="AD50" i="73"/>
  <c r="Z50" i="73"/>
  <c r="AE10" i="73"/>
  <c r="P44" i="73"/>
  <c r="H46" i="73"/>
  <c r="AA16" i="73"/>
  <c r="AC24" i="73"/>
  <c r="H51" i="6"/>
  <c r="AC18" i="73"/>
  <c r="I52" i="73"/>
  <c r="J3" i="6"/>
  <c r="AC53" i="73"/>
  <c r="AA54" i="73"/>
  <c r="I41" i="73"/>
  <c r="L31" i="73"/>
  <c r="W48" i="73"/>
  <c r="AC17" i="73"/>
  <c r="H16" i="6"/>
  <c r="L26" i="73"/>
  <c r="L55" i="6"/>
  <c r="AF30" i="73"/>
  <c r="M42" i="73"/>
  <c r="I8" i="73"/>
  <c r="W5" i="73"/>
  <c r="AE16" i="73"/>
  <c r="AC29" i="73"/>
  <c r="H42" i="6"/>
  <c r="J44" i="73"/>
  <c r="I49" i="73"/>
  <c r="AE25" i="73"/>
  <c r="I39" i="73"/>
  <c r="K53" i="73"/>
  <c r="H45" i="73"/>
  <c r="K34" i="73"/>
  <c r="K16" i="6"/>
  <c r="H43" i="6"/>
  <c r="K5" i="6"/>
  <c r="L37" i="73"/>
  <c r="H38" i="73"/>
  <c r="L5" i="73"/>
  <c r="O56" i="73"/>
  <c r="K32" i="6"/>
  <c r="Z47" i="73"/>
  <c r="L36" i="73"/>
  <c r="Z17" i="73"/>
  <c r="J6" i="6"/>
  <c r="L32" i="73"/>
  <c r="L16" i="73"/>
  <c r="AC28" i="73"/>
  <c r="AD45" i="73"/>
  <c r="K40" i="6"/>
  <c r="AG51" i="73"/>
  <c r="AE24" i="73"/>
  <c r="Z32" i="73"/>
  <c r="M9" i="73"/>
  <c r="H5" i="6"/>
  <c r="M18" i="73"/>
  <c r="AH6" i="73"/>
  <c r="L51" i="6"/>
  <c r="K26" i="73"/>
  <c r="M53" i="73"/>
  <c r="O48" i="73"/>
  <c r="I50" i="73"/>
  <c r="W47" i="73"/>
  <c r="AC37" i="73"/>
  <c r="AE7" i="73"/>
  <c r="P51" i="73"/>
  <c r="N29" i="73"/>
  <c r="AB50" i="73"/>
  <c r="AA9" i="73"/>
  <c r="K38" i="73"/>
  <c r="Z26" i="73"/>
  <c r="K50" i="6"/>
  <c r="Z36" i="73"/>
  <c r="J52" i="73"/>
  <c r="G21" i="6"/>
  <c r="J19" i="73"/>
  <c r="I53" i="6"/>
  <c r="J20" i="6"/>
  <c r="N30" i="73"/>
  <c r="AF48" i="73"/>
  <c r="Z37" i="73"/>
  <c r="AH52" i="73"/>
  <c r="K15" i="6"/>
  <c r="Z34" i="73"/>
  <c r="AF20" i="73"/>
  <c r="J34" i="73"/>
  <c r="H26" i="73"/>
  <c r="J28" i="6"/>
  <c r="J26" i="73"/>
  <c r="M45" i="73"/>
  <c r="W53" i="73"/>
  <c r="AA10" i="73"/>
  <c r="W17" i="73"/>
  <c r="N9" i="73"/>
  <c r="AG57" i="73"/>
  <c r="I15" i="6"/>
  <c r="J53" i="73"/>
  <c r="AD37" i="73"/>
  <c r="AE47" i="73"/>
  <c r="Z54" i="73"/>
  <c r="I35" i="73"/>
  <c r="AH36" i="73"/>
  <c r="AA27" i="73"/>
  <c r="Z41" i="73"/>
</calcChain>
</file>

<file path=xl/comments1.xml><?xml version="1.0" encoding="utf-8"?>
<comments xmlns="http://schemas.openxmlformats.org/spreadsheetml/2006/main">
  <authors>
    <author>Jennifer</author>
  </authors>
  <commentList>
    <comment ref="M1" authorId="0" shapeId="0">
      <text>
        <r>
          <rPr>
            <b/>
            <sz val="9"/>
            <color indexed="81"/>
            <rFont val="Tahoma"/>
            <family val="2"/>
          </rPr>
          <t>Jennifer:</t>
        </r>
        <r>
          <rPr>
            <sz val="9"/>
            <color indexed="81"/>
            <rFont val="Tahoma"/>
            <family val="2"/>
          </rPr>
          <t xml:space="preserve">
means food consumption
</t>
        </r>
      </text>
    </comment>
  </commentList>
</comments>
</file>

<file path=xl/sharedStrings.xml><?xml version="1.0" encoding="utf-8"?>
<sst xmlns="http://schemas.openxmlformats.org/spreadsheetml/2006/main" count="3452" uniqueCount="278">
  <si>
    <t>VO2max</t>
  </si>
  <si>
    <t>N</t>
  </si>
  <si>
    <t>Mini</t>
  </si>
  <si>
    <t>Explanation</t>
  </si>
  <si>
    <t>Other</t>
  </si>
  <si>
    <t>Adiponectin</t>
  </si>
  <si>
    <t>Adult Mass Off</t>
  </si>
  <si>
    <t>Adult Mass On</t>
  </si>
  <si>
    <t>Adult Max Days 1-6</t>
  </si>
  <si>
    <t>Adult RPM Days 5&amp;6</t>
  </si>
  <si>
    <t>Adult Run 16</t>
  </si>
  <si>
    <t>Adult Run 56 MINI</t>
  </si>
  <si>
    <t>Brain MINI</t>
  </si>
  <si>
    <t>Corticosterone MINI</t>
  </si>
  <si>
    <t>Fat On</t>
  </si>
  <si>
    <t>Glucose</t>
  </si>
  <si>
    <t>Lean On</t>
  </si>
  <si>
    <t>Leptin</t>
  </si>
  <si>
    <t>Liver</t>
  </si>
  <si>
    <t>Open Field Defec&amp;Urine</t>
  </si>
  <si>
    <t>Open Field Defecation</t>
  </si>
  <si>
    <t>Reproductive Fat Pads</t>
  </si>
  <si>
    <t>Subdermal Fat Pads</t>
  </si>
  <si>
    <t>Spleen</t>
  </si>
  <si>
    <t>Total Cholesterol</t>
  </si>
  <si>
    <t>Triglycerides</t>
  </si>
  <si>
    <t>Triceps</t>
  </si>
  <si>
    <t>Western Diet Consumption</t>
  </si>
  <si>
    <t>Western Diet Preference</t>
  </si>
  <si>
    <t>Adult Run 56 NO MINI</t>
  </si>
  <si>
    <t>P Mass</t>
  </si>
  <si>
    <t>Ventricles</t>
  </si>
  <si>
    <t>Type</t>
  </si>
  <si>
    <t>Body Mass</t>
  </si>
  <si>
    <t>Open Field Duration near Walls</t>
  </si>
  <si>
    <t>Open Field Duration near Outside</t>
  </si>
  <si>
    <t>Open Field Duration near Middle</t>
  </si>
  <si>
    <t>Open Field Duration near Core</t>
  </si>
  <si>
    <t>LINETYPE</t>
  </si>
  <si>
    <t>MINI</t>
  </si>
  <si>
    <t>DF</t>
  </si>
  <si>
    <t>Effect</t>
  </si>
  <si>
    <t>Estimate</t>
  </si>
  <si>
    <t>Standard</t>
  </si>
  <si>
    <t>Error</t>
  </si>
  <si>
    <t>t Value</t>
  </si>
  <si>
    <t>Pr &gt; |t|</t>
  </si>
  <si>
    <t>Least Squares Means</t>
  </si>
  <si>
    <t>&lt;.0001</t>
  </si>
  <si>
    <t>VO2MASS</t>
  </si>
  <si>
    <t>MASS2</t>
  </si>
  <si>
    <t>Wean Mass</t>
  </si>
  <si>
    <t>MASS3</t>
  </si>
  <si>
    <t>MASS4</t>
  </si>
  <si>
    <t>MASS5</t>
  </si>
  <si>
    <t>Fat On PCT</t>
  </si>
  <si>
    <t>Home Cage Total xxcheck</t>
  </si>
  <si>
    <t>Sucrose Preference</t>
  </si>
  <si>
    <t>AGE</t>
  </si>
  <si>
    <t>Diet</t>
  </si>
  <si>
    <t>WhlAcc</t>
  </si>
  <si>
    <t>Linetype</t>
  </si>
  <si>
    <t>Whl*Diet</t>
  </si>
  <si>
    <t>Whl*Line</t>
  </si>
  <si>
    <t>Diet*Line</t>
  </si>
  <si>
    <t>W*D*L</t>
  </si>
  <si>
    <t>JHT15-21 (only mice w/out wheels)</t>
  </si>
  <si>
    <t>Trans</t>
  </si>
  <si>
    <t>VarName</t>
  </si>
  <si>
    <t>xxtry leptin with various body fats as covariates; SDFP has highest partial F so is "best"</t>
  </si>
  <si>
    <t>sheet1</t>
  </si>
  <si>
    <t>sheet2</t>
  </si>
  <si>
    <t>sheet3</t>
  </si>
  <si>
    <t>sheet4</t>
  </si>
  <si>
    <t>sheet5</t>
  </si>
  <si>
    <t>sheet6</t>
  </si>
  <si>
    <t>sheet7</t>
  </si>
  <si>
    <t>sheet8</t>
  </si>
  <si>
    <t>sheet9</t>
  </si>
  <si>
    <t>sheet10</t>
  </si>
  <si>
    <t>sheet11</t>
  </si>
  <si>
    <t>sheet12</t>
  </si>
  <si>
    <t>sheet13</t>
  </si>
  <si>
    <t>sheet14</t>
  </si>
  <si>
    <t>sheet15</t>
  </si>
  <si>
    <t>sheet16</t>
  </si>
  <si>
    <t>sheet17</t>
  </si>
  <si>
    <t>sheet18</t>
  </si>
  <si>
    <t>sheet19</t>
  </si>
  <si>
    <t>sheet20</t>
  </si>
  <si>
    <t>sheet21</t>
  </si>
  <si>
    <t>sheet22</t>
  </si>
  <si>
    <t>sheet23</t>
  </si>
  <si>
    <t>sheet24</t>
  </si>
  <si>
    <t>sheet25</t>
  </si>
  <si>
    <t>sheet26</t>
  </si>
  <si>
    <t>sheet27</t>
  </si>
  <si>
    <t>sheet28</t>
  </si>
  <si>
    <t>sheet29</t>
  </si>
  <si>
    <t>sheet30</t>
  </si>
  <si>
    <t>sheet31</t>
  </si>
  <si>
    <t>sheet32</t>
  </si>
  <si>
    <t>sheet33</t>
  </si>
  <si>
    <t>sheet34</t>
  </si>
  <si>
    <t>sheet35</t>
  </si>
  <si>
    <t>sheet36</t>
  </si>
  <si>
    <t>sheet37</t>
  </si>
  <si>
    <t>sheet38</t>
  </si>
  <si>
    <t>sheet39</t>
  </si>
  <si>
    <t>sheet40</t>
  </si>
  <si>
    <t>sheet41</t>
  </si>
  <si>
    <t>sheet42</t>
  </si>
  <si>
    <t>Type 3 Tests of Fixed Effects</t>
  </si>
  <si>
    <t>Num DF</t>
  </si>
  <si>
    <t>Den DF</t>
  </si>
  <si>
    <t>F Value</t>
  </si>
  <si>
    <t>Pr &gt; F</t>
  </si>
  <si>
    <t>Mass</t>
  </si>
  <si>
    <t>INDEX</t>
  </si>
  <si>
    <t>wnmass</t>
  </si>
  <si>
    <t>grwn_on</t>
  </si>
  <si>
    <t>masson</t>
  </si>
  <si>
    <t>masschg</t>
  </si>
  <si>
    <t>none</t>
  </si>
  <si>
    <t>CORT</t>
  </si>
  <si>
    <t>CORT*LINETYPE</t>
  </si>
  <si>
    <t>CORT*MINI</t>
  </si>
  <si>
    <t>Trait (all males)</t>
  </si>
  <si>
    <t>massonoff</t>
  </si>
  <si>
    <t>masschgp</t>
  </si>
  <si>
    <t>SAS file</t>
  </si>
  <si>
    <t>vmass2</t>
  </si>
  <si>
    <t>foodcon5</t>
  </si>
  <si>
    <t>Food Cons</t>
  </si>
  <si>
    <t>MASS1721</t>
  </si>
  <si>
    <t>foodcon6</t>
  </si>
  <si>
    <t>MASS2125</t>
  </si>
  <si>
    <t>whlfcons</t>
  </si>
  <si>
    <t>twtrcon5</t>
  </si>
  <si>
    <t>twtrcon6</t>
  </si>
  <si>
    <t>THCA5</t>
  </si>
  <si>
    <t>THCA6</t>
  </si>
  <si>
    <t>THCAW</t>
  </si>
  <si>
    <t>lpgpml</t>
  </si>
  <si>
    <t>run56</t>
  </si>
  <si>
    <t>int56</t>
  </si>
  <si>
    <t>rpm56</t>
  </si>
  <si>
    <t>max56</t>
  </si>
  <si>
    <t>vo2max</t>
  </si>
  <si>
    <t>ttotdist</t>
  </si>
  <si>
    <t>tpctmove</t>
  </si>
  <si>
    <t>tpctcntr</t>
  </si>
  <si>
    <t>entcent</t>
  </si>
  <si>
    <t>pctcent</t>
  </si>
  <si>
    <t>latcent</t>
  </si>
  <si>
    <t>tpctopen</t>
  </si>
  <si>
    <t>entopen</t>
  </si>
  <si>
    <t>pctentopen</t>
  </si>
  <si>
    <t>latopen</t>
  </si>
  <si>
    <t>tpctclo</t>
  </si>
  <si>
    <t>entclose</t>
  </si>
  <si>
    <t>pctentclose</t>
  </si>
  <si>
    <t>latclose</t>
  </si>
  <si>
    <t>tail_mm</t>
  </si>
  <si>
    <t>ladrmass</t>
  </si>
  <si>
    <t>xkidney</t>
  </si>
  <si>
    <t>ventric</t>
  </si>
  <si>
    <t>xtestis</t>
  </si>
  <si>
    <t>sdfp</t>
  </si>
  <si>
    <t>Lrfp</t>
  </si>
  <si>
    <t>xtricep</t>
  </si>
  <si>
    <t>xHCT</t>
  </si>
  <si>
    <t>MASSONOF</t>
  </si>
  <si>
    <t>HCAW</t>
  </si>
  <si>
    <t>*MASS*</t>
  </si>
  <si>
    <t>Run56</t>
  </si>
  <si>
    <t>*con*</t>
  </si>
  <si>
    <t>FOODCON5</t>
  </si>
  <si>
    <t>FOODCON6</t>
  </si>
  <si>
    <t>twhlwcons</t>
  </si>
  <si>
    <t>RUN56</t>
  </si>
  <si>
    <t>WHLFCONS</t>
  </si>
  <si>
    <t>VMASS2</t>
  </si>
  <si>
    <t>RES</t>
  </si>
  <si>
    <t>XVMASS</t>
  </si>
  <si>
    <t>TOTTIME</t>
  </si>
  <si>
    <t>tottime</t>
  </si>
  <si>
    <t>Body Mass at Weaning (g)</t>
  </si>
  <si>
    <t>Growth Rate</t>
  </si>
  <si>
    <t>Body Mass at Wheel Start (g)</t>
  </si>
  <si>
    <t>Mass Change During 6 Days Wheel Access (g)</t>
  </si>
  <si>
    <t>Pcnt Mass Change During 6 Days Wheel Access</t>
  </si>
  <si>
    <t>Body Mass at Dissection (g)</t>
  </si>
  <si>
    <t>Food Consumption days 21-25 (g/day)</t>
  </si>
  <si>
    <t>Food Consumption days 25-29 (g/day)</t>
  </si>
  <si>
    <t>Food Consumption During Wheels (g/day)</t>
  </si>
  <si>
    <t>Water Consumption days 21-25 (g/day)</t>
  </si>
  <si>
    <t>Water Consumption days 21-25 (g/day) with Food Consumption Covariate</t>
  </si>
  <si>
    <t>Water Consumption days 25-29 (g/day)</t>
  </si>
  <si>
    <t>Water Consumption days 25-29 (g/day) with Food Consumption Covariate</t>
  </si>
  <si>
    <t>Water Consumption on Wheels (g/day) with Run56 Covariate</t>
  </si>
  <si>
    <t>Water Consumption on Wheels (g/day) with Food Consumption and Run56 Covariate</t>
  </si>
  <si>
    <t>Water Cons</t>
  </si>
  <si>
    <t>**0.5</t>
  </si>
  <si>
    <t>Home-Cage Activity days 21-25(arbitrary units)</t>
  </si>
  <si>
    <t>Home-Cage Activity days 25-29 (arbitrary units)</t>
  </si>
  <si>
    <t>Home-Cage Activity During Wheel Access (arbitrary units)</t>
  </si>
  <si>
    <t>HCA</t>
  </si>
  <si>
    <t>**0.3</t>
  </si>
  <si>
    <t>CORT (pg/ml)</t>
  </si>
  <si>
    <t>Log</t>
  </si>
  <si>
    <t>Wheel Revolutions days 5-6 (per day)</t>
  </si>
  <si>
    <t>Running</t>
  </si>
  <si>
    <t>Intervals days 5-6 (min/day)</t>
  </si>
  <si>
    <t>Average Speed days 5-6 (revs/min)</t>
  </si>
  <si>
    <t>Maximum Speed days 5-6 (revs/min)</t>
  </si>
  <si>
    <r>
      <t xml:space="preserve"> VO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max (ml 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/min)</t>
    </r>
  </si>
  <si>
    <t>EPM</t>
  </si>
  <si>
    <t>EPM Distance (mm)</t>
  </si>
  <si>
    <t>EPM Percent Time Spent Moving</t>
  </si>
  <si>
    <t>EPM Percent Time Spent in Center</t>
  </si>
  <si>
    <t>EPM Entrances to Center Area</t>
  </si>
  <si>
    <t>EPM Percent Entrances to Center Area</t>
  </si>
  <si>
    <t>EPM Latency to Enter Center Area</t>
  </si>
  <si>
    <t>EPM Percent Time Spent in Open Arms</t>
  </si>
  <si>
    <t>EPM Entrances to Open Arms</t>
  </si>
  <si>
    <t>EPM Percent Entries into Open Arms</t>
  </si>
  <si>
    <t>EPM Latency to Enter Open Arms</t>
  </si>
  <si>
    <t>EPM Percent Time in Closed Arms</t>
  </si>
  <si>
    <t>EPM Entries Into Closed Arms</t>
  </si>
  <si>
    <t>EPM Percent of Entries Into Closed Arms</t>
  </si>
  <si>
    <t>EPM Latency to Enter Closed Arms</t>
  </si>
  <si>
    <t>Organs</t>
  </si>
  <si>
    <t>Left Adrenal (g)</t>
  </si>
  <si>
    <t>Tail Length (mm)</t>
  </si>
  <si>
    <t>Mean Kidney (g)</t>
  </si>
  <si>
    <t>Ventricle (g)</t>
  </si>
  <si>
    <t>Liver (g)</t>
  </si>
  <si>
    <t>Mean Testes (g)</t>
  </si>
  <si>
    <t>Lliver</t>
  </si>
  <si>
    <t>Subdermal Fat Pad (g)</t>
  </si>
  <si>
    <t>Reproductive Fat Pad (g)</t>
  </si>
  <si>
    <t>Mean Tricep Surae Muscle (g)</t>
  </si>
  <si>
    <t>Hematocrit at Dissection (g)</t>
  </si>
  <si>
    <t>CORT0</t>
  </si>
  <si>
    <t>CORT1</t>
  </si>
  <si>
    <t>LINETYPE0</t>
  </si>
  <si>
    <t>LINETYPE1</t>
  </si>
  <si>
    <t>CORT*LINETYPE00</t>
  </si>
  <si>
    <t>CORT*LINETYPE01</t>
  </si>
  <si>
    <t>CORT*LINETYPE10</t>
  </si>
  <si>
    <t>CORT*LINETYPE11</t>
  </si>
  <si>
    <t>MINI0</t>
  </si>
  <si>
    <t>MINI1</t>
  </si>
  <si>
    <t>CORT*MINI00</t>
  </si>
  <si>
    <t>CORT*MINI01</t>
  </si>
  <si>
    <t>CORT*MINI10</t>
  </si>
  <si>
    <t>CORT*MINI11</t>
  </si>
  <si>
    <t>LSM</t>
  </si>
  <si>
    <t>SE</t>
  </si>
  <si>
    <t>Water Consumption on Wheels (g/day)</t>
  </si>
  <si>
    <t>Water Consumption on Wheels (g/day) with Foodcon Covariate</t>
  </si>
  <si>
    <t>Water Consumption on Wheels (g/day) with Foodcon and Run56 Covariate</t>
  </si>
  <si>
    <t>Food Consumption During Wheels (g/day) With Run56 Covariate</t>
  </si>
  <si>
    <t>Food Consumption During Wheels (g/day) With HCAW Covariate</t>
  </si>
  <si>
    <t>Food Consumption During Wheels (g/day) with Run56 and HCAW covariate</t>
  </si>
  <si>
    <t>LSDFPDBRFP</t>
  </si>
  <si>
    <t>Subdermal/Reproductive Fat Pad</t>
  </si>
  <si>
    <t>TAPM5</t>
  </si>
  <si>
    <t>Home-Cage Intensity days 21-25 (arbitrary units)</t>
  </si>
  <si>
    <t>Home Cage Duration days 21-25 (arbitrary units)</t>
  </si>
  <si>
    <t>INTHCA5</t>
  </si>
  <si>
    <t>Home-Cage Intensity days 25-29 (arbitrary units)</t>
  </si>
  <si>
    <t>Home Cage Duration days 25-29 (arbitrary units)</t>
  </si>
  <si>
    <t>TAPM6</t>
  </si>
  <si>
    <t>INTHCA6</t>
  </si>
  <si>
    <t>INTHCAW</t>
  </si>
  <si>
    <t>APMW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</si>
</sst>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Arial"/>
      <family val="2"/>
    </font>
    <font>
      <sz val="10"/>
      <name val="Arial"/>
    </font>
    <font>
      <sz val="9"/>
      <name val="Arial"/>
      <family val="2"/>
    </font>
    <font>
      <sz val="7"/>
      <color rgb="FF000000"/>
      <name val="Times New Roman"/>
      <family val="1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Times New Roman"/>
      <family val="1"/>
    </font>
    <font>
      <vertAlign val="sub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7" fillId="4" borderId="6" applyNumberFormat="0" applyFont="0" applyAlignment="0" applyProtection="0"/>
  </cellStyleXfs>
  <cellXfs count="63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1" fontId="6" fillId="0" borderId="0" xfId="0" applyNumberFormat="1" applyFont="1" applyFill="1" applyBorder="1"/>
    <xf numFmtId="164" fontId="6" fillId="0" borderId="0" xfId="0" applyNumberFormat="1" applyFont="1" applyFill="1" applyBorder="1"/>
    <xf numFmtId="49" fontId="6" fillId="0" borderId="0" xfId="0" applyNumberFormat="1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164" fontId="6" fillId="4" borderId="6" xfId="1" applyNumberFormat="1" applyFont="1" applyAlignment="1">
      <alignment horizontal="right"/>
    </xf>
    <xf numFmtId="0" fontId="4" fillId="3" borderId="4" xfId="0" applyFont="1" applyFill="1" applyBorder="1" applyAlignment="1">
      <alignment vertical="center" wrapText="1"/>
    </xf>
    <xf numFmtId="164" fontId="8" fillId="4" borderId="6" xfId="1" applyNumberFormat="1" applyFont="1" applyAlignment="1">
      <alignment horizontal="center" vertical="top"/>
    </xf>
    <xf numFmtId="0" fontId="9" fillId="4" borderId="6" xfId="1" applyFont="1" applyAlignment="1">
      <alignment horizontal="left" vertical="top" wrapText="1"/>
    </xf>
    <xf numFmtId="0" fontId="0" fillId="0" borderId="0" xfId="0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13" fillId="3" borderId="3" xfId="0" applyFont="1" applyFill="1" applyBorder="1" applyAlignment="1">
      <alignment horizontal="center" vertical="center" wrapText="1"/>
    </xf>
    <xf numFmtId="164" fontId="6" fillId="5" borderId="6" xfId="1" applyNumberFormat="1" applyFont="1" applyFill="1" applyAlignment="1">
      <alignment horizontal="right"/>
    </xf>
    <xf numFmtId="0" fontId="9" fillId="5" borderId="6" xfId="1" applyFont="1" applyFill="1" applyAlignment="1">
      <alignment horizontal="left" vertical="top" wrapText="1"/>
    </xf>
    <xf numFmtId="164" fontId="1" fillId="4" borderId="6" xfId="1" applyNumberFormat="1" applyFont="1" applyAlignment="1">
      <alignment horizontal="left" vertical="top"/>
    </xf>
    <xf numFmtId="0" fontId="10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65" fontId="6" fillId="0" borderId="0" xfId="0" applyNumberFormat="1" applyFont="1" applyFill="1" applyBorder="1"/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9" fillId="6" borderId="6" xfId="1" applyFont="1" applyFill="1" applyAlignment="1">
      <alignment horizontal="left" vertical="top" wrapText="1"/>
    </xf>
    <xf numFmtId="164" fontId="6" fillId="6" borderId="6" xfId="1" applyNumberFormat="1" applyFont="1" applyFill="1" applyAlignment="1">
      <alignment horizontal="right"/>
    </xf>
    <xf numFmtId="0" fontId="10" fillId="0" borderId="0" xfId="0" applyFont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2">
    <cellStyle name="Normal" xfId="0" builtinId="0"/>
    <cellStyle name="Note" xfId="1" builtinId="10"/>
  </cellStyles>
  <dxfs count="186"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/>
      </font>
    </dxf>
    <dxf>
      <font>
        <b/>
        <i val="0"/>
        <u val="double"/>
      </font>
    </dxf>
    <dxf>
      <font>
        <b/>
        <i val="0"/>
        <u/>
      </font>
    </dxf>
    <dxf>
      <font>
        <b/>
        <i val="0"/>
        <u val="double"/>
      </font>
    </dxf>
    <dxf>
      <font>
        <b/>
        <i val="0"/>
        <color theme="0" tint="-0.14996795556505021"/>
      </font>
    </dxf>
    <dxf>
      <font>
        <b/>
        <i val="0"/>
        <u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u val="double"/>
      </font>
    </dxf>
    <dxf>
      <font>
        <b/>
        <i val="0"/>
        <color theme="0" tint="-0.14996795556505021"/>
      </font>
    </dxf>
    <dxf>
      <font>
        <b/>
        <i val="0"/>
        <u/>
      </font>
    </dxf>
    <dxf>
      <font>
        <b/>
        <i val="0"/>
        <u val="double"/>
      </font>
    </dxf>
    <dxf>
      <font>
        <b/>
        <i val="0"/>
        <color theme="0" tint="-0.14996795556505021"/>
      </font>
    </dxf>
    <dxf>
      <font>
        <b/>
        <i val="0"/>
        <u/>
      </font>
    </dxf>
    <dxf>
      <font>
        <b/>
        <i val="0"/>
        <u val="double"/>
      </font>
    </dxf>
    <dxf>
      <font>
        <b/>
        <i val="0"/>
        <color theme="0" tint="-0.14996795556505021"/>
      </font>
    </dxf>
    <dxf>
      <font>
        <b/>
        <i val="0"/>
        <u/>
      </font>
    </dxf>
    <dxf>
      <font>
        <b/>
        <i val="0"/>
        <u val="double"/>
      </font>
    </dxf>
    <dxf>
      <font>
        <b/>
        <i val="0"/>
        <color theme="0" tint="-0.14996795556505021"/>
      </font>
    </dxf>
    <dxf>
      <font>
        <b/>
        <i val="0"/>
        <u/>
      </font>
    </dxf>
    <dxf>
      <font>
        <b/>
        <i val="0"/>
        <u val="double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 = '1.0' encoding = 'UTF-8' standalone = 'yes'?>
<Relationships xmlns="http://schemas.openxmlformats.org/package/2006/relationships">
   <Relationship Id="rId1" Type="http://schemas.openxmlformats.org/officeDocument/2006/relationships/worksheet" Target="worksheets/sheet1.xml"/>
   <Relationship Id="rId10" Type="http://schemas.openxmlformats.org/officeDocument/2006/relationships/worksheet" Target="worksheets/sheet10.xml"/>
   <Relationship Id="rId11" Type="http://schemas.openxmlformats.org/officeDocument/2006/relationships/worksheet" Target="worksheets/sheet11.xml"/>
   <Relationship Id="rId12" Type="http://schemas.openxmlformats.org/officeDocument/2006/relationships/worksheet" Target="worksheets/sheet12.xml"/>
   <Relationship Id="rId13" Type="http://schemas.openxmlformats.org/officeDocument/2006/relationships/worksheet" Target="worksheets/sheet13.xml"/>
   <Relationship Id="rId14" Type="http://schemas.openxmlformats.org/officeDocument/2006/relationships/worksheet" Target="worksheets/sheet14.xml"/>
   <Relationship Id="rId15" Type="http://schemas.openxmlformats.org/officeDocument/2006/relationships/worksheet" Target="worksheets/sheet15.xml"/>
   <Relationship Id="rId16" Type="http://schemas.openxmlformats.org/officeDocument/2006/relationships/worksheet" Target="worksheets/sheet16.xml"/>
   <Relationship Id="rId17" Type="http://schemas.openxmlformats.org/officeDocument/2006/relationships/worksheet" Target="worksheets/sheet17.xml"/>
   <Relationship Id="rId18" Type="http://schemas.openxmlformats.org/officeDocument/2006/relationships/worksheet" Target="worksheets/sheet18.xml"/>
   <Relationship Id="rId19" Type="http://schemas.openxmlformats.org/officeDocument/2006/relationships/worksheet" Target="worksheets/sheet19.xml"/>
   <Relationship Id="rId2" Type="http://schemas.openxmlformats.org/officeDocument/2006/relationships/worksheet" Target="worksheets/sheet2.xml"/>
   <Relationship Id="rId20" Type="http://schemas.openxmlformats.org/officeDocument/2006/relationships/worksheet" Target="worksheets/sheet20.xml"/>
   <Relationship Id="rId21" Type="http://schemas.openxmlformats.org/officeDocument/2006/relationships/worksheet" Target="worksheets/sheet21.xml"/>
   <Relationship Id="rId22" Type="http://schemas.openxmlformats.org/officeDocument/2006/relationships/worksheet" Target="worksheets/sheet22.xml"/>
   <Relationship Id="rId23" Type="http://schemas.openxmlformats.org/officeDocument/2006/relationships/worksheet" Target="worksheets/sheet23.xml"/>
   <Relationship Id="rId24" Type="http://schemas.openxmlformats.org/officeDocument/2006/relationships/worksheet" Target="worksheets/sheet24.xml"/>
   <Relationship Id="rId25" Type="http://schemas.openxmlformats.org/officeDocument/2006/relationships/worksheet" Target="worksheets/sheet25.xml"/>
   <Relationship Id="rId26" Type="http://schemas.openxmlformats.org/officeDocument/2006/relationships/worksheet" Target="worksheets/sheet26.xml"/>
   <Relationship Id="rId27" Type="http://schemas.openxmlformats.org/officeDocument/2006/relationships/worksheet" Target="worksheets/sheet27.xml"/>
   <Relationship Id="rId28" Type="http://schemas.openxmlformats.org/officeDocument/2006/relationships/worksheet" Target="worksheets/sheet28.xml"/>
   <Relationship Id="rId29" Type="http://schemas.openxmlformats.org/officeDocument/2006/relationships/worksheet" Target="worksheets/sheet29.xml"/>
   <Relationship Id="rId3" Type="http://schemas.openxmlformats.org/officeDocument/2006/relationships/worksheet" Target="worksheets/sheet3.xml"/>
   <Relationship Id="rId30" Type="http://schemas.openxmlformats.org/officeDocument/2006/relationships/worksheet" Target="worksheets/sheet30.xml"/>
   <Relationship Id="rId31" Type="http://schemas.openxmlformats.org/officeDocument/2006/relationships/worksheet" Target="worksheets/sheet31.xml"/>
   <Relationship Id="rId32" Type="http://schemas.openxmlformats.org/officeDocument/2006/relationships/worksheet" Target="worksheets/sheet32.xml"/>
   <Relationship Id="rId33" Type="http://schemas.openxmlformats.org/officeDocument/2006/relationships/worksheet" Target="worksheets/sheet33.xml"/>
   <Relationship Id="rId34" Type="http://schemas.openxmlformats.org/officeDocument/2006/relationships/worksheet" Target="worksheets/sheet34.xml"/>
   <Relationship Id="rId35" Type="http://schemas.openxmlformats.org/officeDocument/2006/relationships/worksheet" Target="worksheets/sheet35.xml"/>
   <Relationship Id="rId36" Type="http://schemas.openxmlformats.org/officeDocument/2006/relationships/worksheet" Target="worksheets/sheet36.xml"/>
   <Relationship Id="rId37" Type="http://schemas.openxmlformats.org/officeDocument/2006/relationships/worksheet" Target="worksheets/sheet37.xml"/>
   <Relationship Id="rId38" Type="http://schemas.openxmlformats.org/officeDocument/2006/relationships/worksheet" Target="worksheets/sheet38.xml"/>
   <Relationship Id="rId39" Type="http://schemas.openxmlformats.org/officeDocument/2006/relationships/worksheet" Target="worksheets/sheet39.xml"/>
   <Relationship Id="rId4" Type="http://schemas.openxmlformats.org/officeDocument/2006/relationships/worksheet" Target="worksheets/sheet4.xml"/>
   <Relationship Id="rId40" Type="http://schemas.openxmlformats.org/officeDocument/2006/relationships/worksheet" Target="worksheets/sheet40.xml"/>
   <Relationship Id="rId41" Type="http://schemas.openxmlformats.org/officeDocument/2006/relationships/worksheet" Target="worksheets/sheet41.xml"/>
   <Relationship Id="rId42" Type="http://schemas.openxmlformats.org/officeDocument/2006/relationships/worksheet" Target="worksheets/sheet42.xml"/>
   <Relationship Id="rId43" Type="http://schemas.openxmlformats.org/officeDocument/2006/relationships/worksheet" Target="worksheets/sheet43.xml"/>
   <Relationship Id="rId44" Type="http://schemas.openxmlformats.org/officeDocument/2006/relationships/worksheet" Target="worksheets/sheet44.xml"/>
   <Relationship Id="rId45" Type="http://schemas.openxmlformats.org/officeDocument/2006/relationships/worksheet" Target="worksheets/sheet45.xml"/>
   <Relationship Id="rId46" Type="http://schemas.openxmlformats.org/officeDocument/2006/relationships/worksheet" Target="worksheets/sheet46.xml"/>
   <Relationship Id="rId47" Type="http://schemas.openxmlformats.org/officeDocument/2006/relationships/worksheet" Target="worksheets/sheet47.xml"/>
   <Relationship Id="rId48" Type="http://schemas.openxmlformats.org/officeDocument/2006/relationships/worksheet" Target="worksheets/sheet48.xml"/>
   <Relationship Id="rId49" Type="http://schemas.openxmlformats.org/officeDocument/2006/relationships/worksheet" Target="worksheets/sheet49.xml"/>
   <Relationship Id="rId5" Type="http://schemas.openxmlformats.org/officeDocument/2006/relationships/worksheet" Target="worksheets/sheet5.xml"/>
   <Relationship Id="rId50" Type="http://schemas.openxmlformats.org/officeDocument/2006/relationships/worksheet" Target="worksheets/sheet50.xml"/>
   <Relationship Id="rId51" Type="http://schemas.openxmlformats.org/officeDocument/2006/relationships/worksheet" Target="worksheets/sheet51.xml"/>
   <Relationship Id="rId52" Type="http://schemas.openxmlformats.org/officeDocument/2006/relationships/worksheet" Target="worksheets/sheet52.xml"/>
   <Relationship Id="rId53" Type="http://schemas.openxmlformats.org/officeDocument/2006/relationships/worksheet" Target="worksheets/sheet53.xml"/>
   <Relationship Id="rId54" Type="http://schemas.openxmlformats.org/officeDocument/2006/relationships/worksheet" Target="worksheets/sheet54.xml"/>
   <Relationship Id="rId55" Type="http://schemas.openxmlformats.org/officeDocument/2006/relationships/worksheet" Target="worksheets/sheet55.xml"/>
   <Relationship Id="rId56" Type="http://schemas.openxmlformats.org/officeDocument/2006/relationships/worksheet" Target="worksheets/sheet56.xml"/>
   <Relationship Id="rId57" Type="http://schemas.openxmlformats.org/officeDocument/2006/relationships/worksheet" Target="worksheets/sheet57.xml"/>
   <Relationship Id="rId58" Type="http://schemas.openxmlformats.org/officeDocument/2006/relationships/worksheet" Target="worksheets/sheet58.xml"/>
   <Relationship Id="rId59" Type="http://schemas.openxmlformats.org/officeDocument/2006/relationships/worksheet" Target="worksheets/sheet59.xml"/>
   <Relationship Id="rId6" Type="http://schemas.openxmlformats.org/officeDocument/2006/relationships/worksheet" Target="worksheets/sheet6.xml"/>
   <Relationship Id="rId60" Type="http://schemas.openxmlformats.org/officeDocument/2006/relationships/worksheet" Target="worksheets/sheet60.xml"/>
   <Relationship Id="rId61" Type="http://schemas.openxmlformats.org/officeDocument/2006/relationships/worksheet" Target="worksheets/sheet61.xml"/>
   <Relationship Id="rId62" Type="http://schemas.openxmlformats.org/officeDocument/2006/relationships/worksheet" Target="worksheets/sheet62.xml"/>
   <Relationship Id="rId63" Type="http://schemas.openxmlformats.org/officeDocument/2006/relationships/worksheet" Target="worksheets/sheet63.xml"/>
   <Relationship Id="rId64" Type="http://schemas.openxmlformats.org/officeDocument/2006/relationships/worksheet" Target="worksheets/sheet64.xml"/>
   <Relationship Id="rId65" Type="http://schemas.openxmlformats.org/officeDocument/2006/relationships/theme" Target="theme/theme1.xml"/>
   <Relationship Id="rId66" Type="http://schemas.openxmlformats.org/officeDocument/2006/relationships/styles" Target="styles.xml"/>
   <Relationship Id="rId67" Type="http://schemas.openxmlformats.org/officeDocument/2006/relationships/sharedStrings" Target="sharedStrings.xml"/>
   <Relationship Id="rId68" Type="http://schemas.openxmlformats.org/officeDocument/2006/relationships/calcChain" Target="calcChain.xml"/>
   <Relationship Id="rId7" Type="http://schemas.openxmlformats.org/officeDocument/2006/relationships/worksheet" Target="worksheets/sheet7.xml"/>
   <Relationship Id="rId8" Type="http://schemas.openxmlformats.org/officeDocument/2006/relationships/worksheet" Target="worksheets/sheet8.xml"/>
   <Relationship Id="rId9" Type="http://schemas.openxmlformats.org/officeDocument/2006/relationships/worksheet" Target="worksheets/sheet9.xml"/>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 = '1.0' encoding = 'UTF-8' standalone = 'yes'?>
<Relationships xmlns="http://schemas.openxmlformats.org/package/2006/relationships">
   <Relationship Id="rId1" Type="http://schemas.openxmlformats.org/officeDocument/2006/relationships/printerSettings" Target="../printerSettings/printerSettings1.bin"/>
   <Relationship Id="rId2" Type="http://schemas.openxmlformats.org/officeDocument/2006/relationships/vmlDrawing" Target="../drawings/vmlDrawing1.vml"/>
   <Relationship Id="rId3" Type="http://schemas.openxmlformats.org/officeDocument/2006/relationships/comments" Target="../comments1.xml"/>
</Relationships>
</file>

<file path=xl/worksheets/_rels/sheet11.xml.rels><?xml version = '1.0' encoding = 'UTF-8' standalone = 'yes'?>
<Relationships xmlns="http://schemas.openxmlformats.org/package/2006/relationships">
   <Relationship Id="rId1" Type="http://schemas.openxmlformats.org/officeDocument/2006/relationships/printerSettings" Target="../printerSettings/printerSettings5.bin"/>
</Relationships>
</file>

<file path=xl/worksheets/_rels/sheet16.xml.rels><?xml version = '1.0' encoding = 'UTF-8' standalone = 'yes'?>
<Relationships xmlns="http://schemas.openxmlformats.org/package/2006/relationships">
   <Relationship Id="rId1" Type="http://schemas.openxmlformats.org/officeDocument/2006/relationships/printerSettings" Target="../printerSettings/printerSettings6.bin"/>
</Relationships>
</file>

<file path=xl/worksheets/_rels/sheet29.xml.rels><?xml version = '1.0' encoding = 'UTF-8' standalone = 'yes'?>
<Relationships xmlns="http://schemas.openxmlformats.org/package/2006/relationships">
   <Relationship Id="rId1" Type="http://schemas.openxmlformats.org/officeDocument/2006/relationships/printerSettings" Target="../printerSettings/printerSettings7.bin"/>
</Relationships>
</file>

<file path=xl/worksheets/_rels/sheet3.xml.rels><?xml version = '1.0' encoding = 'UTF-8' standalone = 'yes'?>
<Relationships xmlns="http://schemas.openxmlformats.org/package/2006/relationships">
   <Relationship Id="rId1" Type="http://schemas.openxmlformats.org/officeDocument/2006/relationships/printerSettings" Target="../printerSettings/printerSettings2.bin"/>
</Relationships>
</file>

<file path=xl/worksheets/_rels/sheet32.xml.rels><?xml version = '1.0' encoding = 'UTF-8' standalone = 'yes'?>
<Relationships xmlns="http://schemas.openxmlformats.org/package/2006/relationships">
   <Relationship Id="rId1" Type="http://schemas.openxmlformats.org/officeDocument/2006/relationships/printerSettings" Target="../printerSettings/printerSettings8.bin"/>
</Relationships>
</file>

<file path=xl/worksheets/_rels/sheet4.xml.rels><?xml version = '1.0' encoding = 'UTF-8' standalone = 'yes'?>
<Relationships xmlns="http://schemas.openxmlformats.org/package/2006/relationships">
   <Relationship Id="rId1" Type="http://schemas.openxmlformats.org/officeDocument/2006/relationships/printerSettings" Target="../printerSettings/printerSettings3.bin"/>
</Relationships>
</file>

<file path=xl/worksheets/_rels/sheet47.xml.rels><?xml version = '1.0' encoding = 'UTF-8' standalone = 'yes'?>
<Relationships xmlns="http://schemas.openxmlformats.org/package/2006/relationships">
   <Relationship Id="rId1" Type="http://schemas.openxmlformats.org/officeDocument/2006/relationships/printerSettings" Target="../printerSettings/printerSettings9.bin"/>
</Relationships>
</file>

<file path=xl/worksheets/_rels/sheet48.xml.rels><?xml version = '1.0' encoding = 'UTF-8' standalone = 'yes'?>
<Relationships xmlns="http://schemas.openxmlformats.org/package/2006/relationships">
   <Relationship Id="rId1" Type="http://schemas.openxmlformats.org/officeDocument/2006/relationships/printerSettings" Target="../printerSettings/printerSettings10.bin"/>
</Relationships>
</file>

<file path=xl/worksheets/_rels/sheet49.xml.rels><?xml version = '1.0' encoding = 'UTF-8' standalone = 'yes'?>
<Relationships xmlns="http://schemas.openxmlformats.org/package/2006/relationships">
   <Relationship Id="rId1" Type="http://schemas.openxmlformats.org/officeDocument/2006/relationships/printerSettings" Target="../printerSettings/printerSettings11.bin"/>
</Relationships>
</file>

<file path=xl/worksheets/_rels/sheet5.xml.rels><?xml version = '1.0' encoding = 'UTF-8' standalone = 'yes'?>
<Relationships xmlns="http://schemas.openxmlformats.org/package/2006/relationships">
   <Relationship Id="rId1" Type="http://schemas.openxmlformats.org/officeDocument/2006/relationships/printerSettings" Target="../printerSettings/printerSettings4.bin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24"/>
  <sheetViews>
    <sheetView tabSelected="1" zoomScale="150" zoomScaleNormal="150" workbookViewId="0">
      <pane ySplit="1" topLeftCell="A30" activePane="bottomLeft" state="frozen"/>
      <selection pane="bottomLeft" activeCell="A32" sqref="A32:XFD32"/>
    </sheetView>
  </sheetViews>
  <sheetFormatPr defaultColWidth="26.7109375" defaultRowHeight="48" customHeight="1" x14ac:dyDescent="0.2"/>
  <cols>
    <col min="1" max="1" customWidth="true" style="32" width="7.5703125" collapsed="true"/>
    <col min="2" max="2" customWidth="true" style="6" width="32.0" collapsed="true"/>
    <col min="3" max="3" customWidth="true" style="8" width="14.28515625" collapsed="true"/>
    <col min="4" max="4" customWidth="true" style="6" width="12.7109375" collapsed="true"/>
    <col min="5" max="5" customWidth="true" style="6" width="6.28515625" collapsed="true"/>
    <col min="6" max="6" customWidth="true" style="6" width="7.7109375" collapsed="true"/>
    <col min="7" max="10" customWidth="true" style="12" width="9.42578125" collapsed="true"/>
    <col min="11" max="11" customWidth="true" style="36" width="9.42578125" collapsed="true"/>
    <col min="12" max="12" customWidth="true" style="12" width="9.42578125" collapsed="true"/>
    <col min="13" max="17" customWidth="true" style="27" width="9.42578125" collapsed="true"/>
    <col min="18" max="18" customWidth="true" style="7" width="63.5703125" collapsed="true"/>
    <col min="19" max="19" bestFit="true" customWidth="true" style="7" width="32.0" collapsed="true"/>
    <col min="20" max="20" bestFit="true" customWidth="true" style="7" width="15.85546875" collapsed="true"/>
    <col min="21" max="16384" style="7" width="26.7109375" collapsed="true"/>
  </cols>
  <sheetData>
    <row r="1" spans="1:20" ht="20.25" customHeight="1" x14ac:dyDescent="0.2">
      <c r="A1" s="32" t="s">
        <v>118</v>
      </c>
      <c r="B1" s="6" t="s">
        <v>127</v>
      </c>
      <c r="C1" s="8" t="s">
        <v>68</v>
      </c>
      <c r="D1" s="6" t="s">
        <v>32</v>
      </c>
      <c r="E1" s="6" t="s">
        <v>1</v>
      </c>
      <c r="F1" s="6" t="s">
        <v>67</v>
      </c>
      <c r="G1" s="15" t="s">
        <v>124</v>
      </c>
      <c r="H1" s="15" t="s">
        <v>38</v>
      </c>
      <c r="I1" s="15" t="s">
        <v>125</v>
      </c>
      <c r="J1" s="15" t="s">
        <v>39</v>
      </c>
      <c r="K1" s="35" t="s">
        <v>126</v>
      </c>
      <c r="L1" s="15" t="s">
        <v>174</v>
      </c>
      <c r="M1" s="28" t="s">
        <v>176</v>
      </c>
      <c r="N1" s="28" t="s">
        <v>175</v>
      </c>
      <c r="O1" s="28" t="s">
        <v>173</v>
      </c>
      <c r="P1" s="28" t="s">
        <v>183</v>
      </c>
      <c r="Q1" s="28" t="s">
        <v>186</v>
      </c>
      <c r="R1" s="7" t="s">
        <v>3</v>
      </c>
      <c r="S1" s="7" t="s">
        <v>130</v>
      </c>
      <c r="T1" s="7" t="s">
        <v>4</v>
      </c>
    </row>
    <row r="2" spans="1:20" ht="19.5" customHeight="1" x14ac:dyDescent="0.2">
      <c r="A2" s="32">
        <v>1</v>
      </c>
      <c r="B2" s="6" t="s">
        <v>187</v>
      </c>
      <c r="C2" s="16" t="s">
        <v>119</v>
      </c>
      <c r="D2" s="6" t="s">
        <v>33</v>
      </c>
      <c r="E2" s="6">
        <v>99</v>
      </c>
      <c r="F2" s="6" t="s">
        <v>123</v>
      </c>
      <c r="H2" s="12">
        <f t="shared" ref="G2:O24" ca="1" si="0">VLOOKUP(H$1,INDIRECT("'"&amp;$A2&amp;"'!$A:$E"),5,FALSE)</f>
        <v>0.58420000000000005</v>
      </c>
      <c r="J2" s="12">
        <f t="shared" ca="1" si="0"/>
        <v>0.59799999999999998</v>
      </c>
      <c r="L2" s="12" t="e">
        <f t="shared" ca="1" si="0"/>
        <v>#N/A</v>
      </c>
    </row>
    <row r="3" spans="1:20" ht="19.5" customHeight="1" x14ac:dyDescent="0.2">
      <c r="A3" s="32">
        <v>2</v>
      </c>
      <c r="B3" s="6" t="s">
        <v>188</v>
      </c>
      <c r="C3" s="16" t="s">
        <v>120</v>
      </c>
      <c r="D3" s="6" t="s">
        <v>33</v>
      </c>
      <c r="E3" s="6">
        <v>91</v>
      </c>
      <c r="F3" s="6" t="s">
        <v>123</v>
      </c>
      <c r="G3" s="12">
        <f t="shared" ca="1" si="0"/>
        <v>5.1000000000000004E-3</v>
      </c>
      <c r="H3" s="12">
        <f ca="1">VLOOKUP(H$1,INDIRECT("'"&amp;$A3&amp;"'!$A:$E"),5,FALSE)</f>
        <v>0.71499999999999997</v>
      </c>
      <c r="I3" s="12">
        <f t="shared" ca="1" si="0"/>
        <v>0.49220000000000003</v>
      </c>
      <c r="J3" s="12">
        <f t="shared" ca="1" si="0"/>
        <v>0.1195</v>
      </c>
      <c r="K3" s="36">
        <f t="shared" ca="1" si="0"/>
        <v>1.29E-2</v>
      </c>
    </row>
    <row r="4" spans="1:20" ht="19.5" customHeight="1" x14ac:dyDescent="0.2">
      <c r="A4" s="32">
        <v>3</v>
      </c>
      <c r="B4" s="6" t="s">
        <v>189</v>
      </c>
      <c r="C4" s="16" t="s">
        <v>121</v>
      </c>
      <c r="D4" s="6" t="s">
        <v>33</v>
      </c>
      <c r="E4" s="6">
        <v>91</v>
      </c>
      <c r="F4" s="6" t="s">
        <v>123</v>
      </c>
      <c r="G4" s="12">
        <f ca="1">VLOOKUP(G$1,INDIRECT("'"&amp;$A4&amp;"'!$A:$E"),5,FALSE)</f>
        <v>7.9299999999999995E-2</v>
      </c>
      <c r="H4" s="12">
        <f t="shared" ca="1" si="0"/>
        <v>0.47739999999999999</v>
      </c>
      <c r="I4" s="12">
        <f ca="1">VLOOKUP(I$1,INDIRECT("'"&amp;$A4&amp;"'!$A:$E"),5,FALSE)</f>
        <v>0.29299999999999998</v>
      </c>
      <c r="J4" s="12">
        <f t="shared" ca="1" si="0"/>
        <v>0.12540000000000001</v>
      </c>
      <c r="K4" s="36">
        <f t="shared" ca="1" si="0"/>
        <v>3.3E-3</v>
      </c>
    </row>
    <row r="5" spans="1:20" ht="19.5" customHeight="1" x14ac:dyDescent="0.2">
      <c r="A5" s="32">
        <v>4</v>
      </c>
      <c r="B5" s="6" t="s">
        <v>190</v>
      </c>
      <c r="C5" s="16" t="s">
        <v>122</v>
      </c>
      <c r="D5" s="6" t="s">
        <v>33</v>
      </c>
      <c r="E5" s="6">
        <v>89</v>
      </c>
      <c r="F5" s="6" t="s">
        <v>123</v>
      </c>
      <c r="G5" s="12">
        <f t="shared" ca="1" si="0"/>
        <v>0.15559999999999999</v>
      </c>
      <c r="H5" s="12">
        <f t="shared" ca="1" si="0"/>
        <v>0.8659</v>
      </c>
      <c r="I5" s="12">
        <f t="shared" ca="1" si="0"/>
        <v>0.38969999999999999</v>
      </c>
      <c r="J5" s="12">
        <f t="shared" ca="1" si="0"/>
        <v>0.37309999999999999</v>
      </c>
      <c r="K5" s="36">
        <f t="shared" ca="1" si="0"/>
        <v>0.6512</v>
      </c>
      <c r="L5" s="12">
        <f t="shared" ca="1" si="0"/>
        <v>0.43709999999999999</v>
      </c>
    </row>
    <row r="6" spans="1:20" ht="19.5" customHeight="1" x14ac:dyDescent="0.2">
      <c r="A6" s="32">
        <v>5</v>
      </c>
      <c r="B6" s="7" t="s">
        <v>191</v>
      </c>
      <c r="C6" s="24" t="s">
        <v>129</v>
      </c>
      <c r="D6" s="6" t="s">
        <v>33</v>
      </c>
      <c r="E6" s="6">
        <v>89</v>
      </c>
      <c r="F6" s="6" t="s">
        <v>123</v>
      </c>
      <c r="G6" s="12">
        <f t="shared" ca="1" si="0"/>
        <v>0.17169999999999999</v>
      </c>
      <c r="H6" s="12">
        <f t="shared" ca="1" si="0"/>
        <v>0.71109999999999995</v>
      </c>
      <c r="I6" s="12">
        <f t="shared" ca="1" si="0"/>
        <v>0.36470000000000002</v>
      </c>
      <c r="J6" s="12">
        <f t="shared" ca="1" si="0"/>
        <v>0.3745</v>
      </c>
      <c r="K6" s="36">
        <f t="shared" ca="1" si="0"/>
        <v>0.64200000000000002</v>
      </c>
    </row>
    <row r="7" spans="1:20" ht="19.5" customHeight="1" x14ac:dyDescent="0.2">
      <c r="A7" s="32">
        <v>6</v>
      </c>
      <c r="B7" s="6" t="s">
        <v>192</v>
      </c>
      <c r="C7" s="8" t="s">
        <v>131</v>
      </c>
      <c r="D7" s="6" t="s">
        <v>33</v>
      </c>
      <c r="E7" s="6">
        <v>90</v>
      </c>
      <c r="F7" s="6" t="s">
        <v>123</v>
      </c>
      <c r="G7" s="12">
        <f t="shared" ca="1" si="0"/>
        <v>1.2500000000000001E-2</v>
      </c>
      <c r="H7" s="12">
        <f t="shared" ca="1" si="0"/>
        <v>0.40550000000000003</v>
      </c>
      <c r="I7" s="12">
        <f t="shared" ca="1" si="0"/>
        <v>0.11840000000000001</v>
      </c>
      <c r="J7" s="12">
        <f t="shared" ca="1" si="0"/>
        <v>0.1061</v>
      </c>
      <c r="K7" s="36">
        <f t="shared" ca="1" si="0"/>
        <v>2.3E-3</v>
      </c>
    </row>
    <row r="8" spans="1:20" ht="19.5" customHeight="1" x14ac:dyDescent="0.2">
      <c r="A8" s="32">
        <v>7</v>
      </c>
      <c r="B8" s="6" t="s">
        <v>193</v>
      </c>
      <c r="C8" s="8" t="s">
        <v>132</v>
      </c>
      <c r="D8" s="6" t="s">
        <v>133</v>
      </c>
      <c r="E8" s="6">
        <v>90</v>
      </c>
      <c r="F8" s="6" t="s">
        <v>123</v>
      </c>
      <c r="G8" s="12">
        <f t="shared" ca="1" si="0"/>
        <v>1.34E-2</v>
      </c>
      <c r="H8" s="12">
        <f t="shared" ca="1" si="0"/>
        <v>0.37680000000000002</v>
      </c>
      <c r="I8" s="12">
        <f t="shared" ca="1" si="0"/>
        <v>7.2099999999999997E-2</v>
      </c>
      <c r="J8" s="12">
        <f t="shared" ca="1" si="0"/>
        <v>3.2000000000000002E-3</v>
      </c>
      <c r="K8" s="36">
        <f t="shared" ca="1" si="0"/>
        <v>0.46139999999999998</v>
      </c>
      <c r="L8" s="12" t="str">
        <f t="shared" ca="1" si="0"/>
        <v>&lt;.0001</v>
      </c>
    </row>
    <row r="9" spans="1:20" ht="19.5" customHeight="1" x14ac:dyDescent="0.2">
      <c r="A9" s="32">
        <v>8</v>
      </c>
      <c r="B9" s="6" t="s">
        <v>194</v>
      </c>
      <c r="C9" s="8" t="s">
        <v>135</v>
      </c>
      <c r="D9" s="6" t="s">
        <v>133</v>
      </c>
      <c r="E9" s="6">
        <v>91</v>
      </c>
      <c r="F9" s="6" t="s">
        <v>123</v>
      </c>
      <c r="G9" s="12">
        <f t="shared" ca="1" si="0"/>
        <v>7.0000000000000007E-2</v>
      </c>
      <c r="H9" s="12">
        <f t="shared" ca="1" si="0"/>
        <v>0.38540000000000002</v>
      </c>
      <c r="I9" s="12">
        <f t="shared" ca="1" si="0"/>
        <v>0.377</v>
      </c>
      <c r="J9" s="12">
        <f t="shared" ca="1" si="0"/>
        <v>6.6900000000000001E-2</v>
      </c>
      <c r="K9" s="36">
        <f t="shared" ca="1" si="0"/>
        <v>0.37980000000000003</v>
      </c>
      <c r="L9" s="12" t="str">
        <f t="shared" ca="1" si="0"/>
        <v>&lt;.0001</v>
      </c>
    </row>
    <row r="10" spans="1:20" ht="19.5" customHeight="1" x14ac:dyDescent="0.2">
      <c r="A10" s="32">
        <v>9.1</v>
      </c>
      <c r="B10" s="6" t="s">
        <v>195</v>
      </c>
      <c r="C10" s="8" t="s">
        <v>137</v>
      </c>
      <c r="D10" s="6" t="s">
        <v>133</v>
      </c>
      <c r="E10" s="6">
        <v>90</v>
      </c>
      <c r="F10" s="6" t="s">
        <v>123</v>
      </c>
      <c r="G10" s="12">
        <f t="shared" ca="1" si="0"/>
        <v>0.22889999999999999</v>
      </c>
      <c r="H10" s="12">
        <f t="shared" ca="1" si="0"/>
        <v>0.123</v>
      </c>
      <c r="I10" s="12">
        <f t="shared" ca="1" si="0"/>
        <v>6.6600000000000006E-2</v>
      </c>
      <c r="J10" s="12">
        <f t="shared" ca="1" si="0"/>
        <v>0.80020000000000002</v>
      </c>
      <c r="K10" s="36">
        <f t="shared" ca="1" si="0"/>
        <v>0.14599999999999999</v>
      </c>
      <c r="L10" s="12" t="str">
        <f t="shared" ca="1" si="0"/>
        <v>&lt;.0001</v>
      </c>
    </row>
    <row r="11" spans="1:20" ht="19.5" customHeight="1" x14ac:dyDescent="0.2">
      <c r="A11" s="32">
        <v>9.1999999999999993</v>
      </c>
      <c r="B11" s="6" t="s">
        <v>195</v>
      </c>
      <c r="C11" s="8" t="s">
        <v>137</v>
      </c>
      <c r="D11" s="6" t="s">
        <v>133</v>
      </c>
      <c r="E11" s="6">
        <v>90</v>
      </c>
      <c r="F11" s="6" t="s">
        <v>123</v>
      </c>
      <c r="G11" s="12">
        <f t="shared" ca="1" si="0"/>
        <v>0.28989999999999999</v>
      </c>
      <c r="H11" s="12">
        <f t="shared" ca="1" si="0"/>
        <v>0.51700000000000002</v>
      </c>
      <c r="I11" s="12">
        <f t="shared" ca="1" si="0"/>
        <v>6.4399999999999999E-2</v>
      </c>
      <c r="J11" s="12">
        <f t="shared" ca="1" si="0"/>
        <v>0.5423</v>
      </c>
      <c r="K11" s="36">
        <f t="shared" ca="1" si="0"/>
        <v>0.14580000000000001</v>
      </c>
      <c r="L11" s="12" t="str">
        <f t="shared" ca="1" si="0"/>
        <v>&lt;.0001</v>
      </c>
      <c r="N11" s="27">
        <f t="shared" ca="1" si="0"/>
        <v>0.1515</v>
      </c>
    </row>
    <row r="12" spans="1:20" ht="19.5" customHeight="1" x14ac:dyDescent="0.2">
      <c r="A12" s="32">
        <v>9.3000000000000007</v>
      </c>
      <c r="B12" s="6" t="s">
        <v>195</v>
      </c>
      <c r="C12" s="8" t="s">
        <v>137</v>
      </c>
      <c r="D12" s="6" t="s">
        <v>133</v>
      </c>
      <c r="E12" s="6">
        <v>89</v>
      </c>
      <c r="F12" s="6" t="s">
        <v>123</v>
      </c>
      <c r="G12" s="12">
        <f t="shared" ca="1" si="0"/>
        <v>0.21590000000000001</v>
      </c>
      <c r="H12" s="12">
        <f t="shared" ca="1" si="0"/>
        <v>7.2499999999999995E-2</v>
      </c>
      <c r="I12" s="12">
        <f t="shared" ca="1" si="0"/>
        <v>8.3500000000000005E-2</v>
      </c>
      <c r="J12" s="12">
        <f t="shared" ca="1" si="0"/>
        <v>0.56469999999999998</v>
      </c>
      <c r="K12" s="36">
        <f t="shared" ca="1" si="0"/>
        <v>0.14829999999999999</v>
      </c>
      <c r="L12" s="12" t="str">
        <f t="shared" ca="1" si="0"/>
        <v>&lt;.0001</v>
      </c>
      <c r="O12" s="27">
        <f t="shared" ca="1" si="0"/>
        <v>2.12E-2</v>
      </c>
    </row>
    <row r="13" spans="1:20" ht="19.5" customHeight="1" x14ac:dyDescent="0.2">
      <c r="A13" s="32">
        <v>9.4</v>
      </c>
      <c r="B13" s="6" t="s">
        <v>195</v>
      </c>
      <c r="C13" s="8" t="s">
        <v>137</v>
      </c>
      <c r="D13" s="6" t="s">
        <v>133</v>
      </c>
      <c r="E13" s="6">
        <v>89</v>
      </c>
      <c r="F13" s="6" t="s">
        <v>123</v>
      </c>
      <c r="G13" s="12">
        <f t="shared" ca="1" si="0"/>
        <v>0.26490000000000002</v>
      </c>
      <c r="H13" s="12">
        <f t="shared" ca="1" si="0"/>
        <v>0.41210000000000002</v>
      </c>
      <c r="I13" s="12">
        <f t="shared" ca="1" si="0"/>
        <v>8.1500000000000003E-2</v>
      </c>
      <c r="J13" s="12">
        <f t="shared" ca="1" si="0"/>
        <v>0.36280000000000001</v>
      </c>
      <c r="K13" s="36">
        <f t="shared" ca="1" si="0"/>
        <v>0.14430000000000001</v>
      </c>
      <c r="L13" s="12" t="str">
        <f t="shared" ca="1" si="0"/>
        <v>&lt;.0001</v>
      </c>
      <c r="N13" s="27">
        <f t="shared" ca="1" si="0"/>
        <v>0.159</v>
      </c>
      <c r="O13" s="27">
        <f t="shared" ca="1" si="0"/>
        <v>2.3300000000000001E-2</v>
      </c>
    </row>
    <row r="14" spans="1:20" ht="19.5" customHeight="1" x14ac:dyDescent="0.2">
      <c r="A14" s="32">
        <v>10</v>
      </c>
      <c r="B14" s="6" t="s">
        <v>196</v>
      </c>
      <c r="C14" s="8" t="s">
        <v>138</v>
      </c>
      <c r="D14" s="6" t="s">
        <v>202</v>
      </c>
      <c r="E14" s="6">
        <v>89</v>
      </c>
      <c r="F14" s="6" t="s">
        <v>203</v>
      </c>
      <c r="G14" s="12">
        <f t="shared" ca="1" si="0"/>
        <v>3.3999999999999998E-3</v>
      </c>
      <c r="H14" s="12">
        <f t="shared" ca="1" si="0"/>
        <v>0.99829999999999997</v>
      </c>
      <c r="I14" s="12">
        <f t="shared" ca="1" si="0"/>
        <v>0.89680000000000004</v>
      </c>
      <c r="J14" s="12">
        <f t="shared" ca="1" si="0"/>
        <v>2.0899999999999998E-2</v>
      </c>
      <c r="K14" s="36">
        <f t="shared" ca="1" si="0"/>
        <v>0.21249999999999999</v>
      </c>
      <c r="L14" s="12" t="str">
        <f t="shared" ca="1" si="0"/>
        <v>&lt;.0001</v>
      </c>
    </row>
    <row r="15" spans="1:20" ht="19.5" customHeight="1" x14ac:dyDescent="0.2">
      <c r="A15" s="32">
        <v>11</v>
      </c>
      <c r="B15" s="6" t="s">
        <v>197</v>
      </c>
      <c r="C15" s="8" t="s">
        <v>138</v>
      </c>
      <c r="D15" s="6" t="s">
        <v>202</v>
      </c>
      <c r="E15" s="6">
        <v>89</v>
      </c>
      <c r="F15" s="6" t="s">
        <v>203</v>
      </c>
      <c r="G15" s="12">
        <f t="shared" ca="1" si="0"/>
        <v>0.01</v>
      </c>
      <c r="H15" s="12">
        <f t="shared" ca="1" si="0"/>
        <v>0.84040000000000004</v>
      </c>
      <c r="I15" s="12">
        <f t="shared" ca="1" si="0"/>
        <v>0.74670000000000003</v>
      </c>
      <c r="J15" s="12">
        <f t="shared" ca="1" si="0"/>
        <v>0.1084</v>
      </c>
      <c r="K15" s="36">
        <f t="shared" ca="1" si="0"/>
        <v>0.36990000000000001</v>
      </c>
      <c r="L15" s="12">
        <f t="shared" ca="1" si="0"/>
        <v>0.52800000000000002</v>
      </c>
      <c r="M15" s="27">
        <f t="shared" ca="1" si="0"/>
        <v>2.7000000000000001E-3</v>
      </c>
    </row>
    <row r="16" spans="1:20" ht="19.5" customHeight="1" x14ac:dyDescent="0.2">
      <c r="A16" s="32">
        <v>12</v>
      </c>
      <c r="B16" s="6" t="s">
        <v>198</v>
      </c>
      <c r="C16" s="8" t="s">
        <v>139</v>
      </c>
      <c r="D16" s="6" t="s">
        <v>202</v>
      </c>
      <c r="E16" s="6">
        <v>90</v>
      </c>
      <c r="F16" s="6" t="s">
        <v>203</v>
      </c>
      <c r="G16" s="12">
        <f t="shared" ca="1" si="0"/>
        <v>8.0000000000000002E-3</v>
      </c>
      <c r="H16" s="12">
        <f t="shared" ca="1" si="0"/>
        <v>0.82930000000000004</v>
      </c>
      <c r="I16" s="12">
        <f t="shared" ca="1" si="0"/>
        <v>0.88100000000000001</v>
      </c>
      <c r="J16" s="12">
        <f t="shared" ca="1" si="0"/>
        <v>3.32E-2</v>
      </c>
      <c r="K16" s="36">
        <f t="shared" ca="1" si="0"/>
        <v>0.46329999999999999</v>
      </c>
      <c r="L16" s="12" t="str">
        <f t="shared" ca="1" si="0"/>
        <v>&lt;.0001</v>
      </c>
    </row>
    <row r="17" spans="1:14" ht="19.5" customHeight="1" x14ac:dyDescent="0.2">
      <c r="A17" s="32">
        <v>13</v>
      </c>
      <c r="B17" s="6" t="s">
        <v>199</v>
      </c>
      <c r="C17" s="8" t="s">
        <v>139</v>
      </c>
      <c r="D17" s="6" t="s">
        <v>202</v>
      </c>
      <c r="E17" s="6">
        <v>90</v>
      </c>
      <c r="F17" s="6" t="s">
        <v>203</v>
      </c>
      <c r="G17" s="12">
        <f t="shared" ca="1" si="0"/>
        <v>8.5000000000000006E-3</v>
      </c>
      <c r="H17" s="12">
        <f t="shared" ca="1" si="0"/>
        <v>0.8881</v>
      </c>
      <c r="I17" s="12">
        <f t="shared" ca="1" si="0"/>
        <v>0.7248</v>
      </c>
      <c r="J17" s="12">
        <f t="shared" ca="1" si="0"/>
        <v>7.9100000000000004E-2</v>
      </c>
      <c r="K17" s="36">
        <f t="shared" ca="1" si="0"/>
        <v>0.15620000000000001</v>
      </c>
      <c r="L17" s="12">
        <f t="shared" ca="1" si="0"/>
        <v>0.59740000000000004</v>
      </c>
      <c r="M17" s="27" t="str">
        <f t="shared" ca="1" si="0"/>
        <v>&lt;.0001</v>
      </c>
    </row>
    <row r="18" spans="1:14" ht="19.5" customHeight="1" x14ac:dyDescent="0.2">
      <c r="A18" s="32">
        <v>14.1</v>
      </c>
      <c r="B18" s="6" t="s">
        <v>260</v>
      </c>
      <c r="C18" s="8" t="s">
        <v>179</v>
      </c>
      <c r="D18" s="6" t="s">
        <v>202</v>
      </c>
      <c r="E18" s="6">
        <v>86</v>
      </c>
      <c r="F18" s="6" t="s">
        <v>203</v>
      </c>
      <c r="G18" s="12">
        <f t="shared" ca="1" si="0"/>
        <v>8.8999999999999999E-3</v>
      </c>
      <c r="H18" s="12">
        <f t="shared" ca="1" si="0"/>
        <v>0.93279999999999996</v>
      </c>
      <c r="I18" s="12">
        <f t="shared" ca="1" si="0"/>
        <v>0.1691</v>
      </c>
      <c r="J18" s="12">
        <f t="shared" ca="1" si="0"/>
        <v>6.08E-2</v>
      </c>
      <c r="K18" s="36">
        <f t="shared" ca="1" si="0"/>
        <v>0.27900000000000003</v>
      </c>
      <c r="L18" s="12">
        <f t="shared" ca="1" si="0"/>
        <v>7.7000000000000002E-3</v>
      </c>
    </row>
    <row r="19" spans="1:14" ht="19.5" customHeight="1" x14ac:dyDescent="0.2">
      <c r="A19" s="32">
        <v>14.2</v>
      </c>
      <c r="B19" s="6" t="s">
        <v>261</v>
      </c>
      <c r="C19" s="8" t="s">
        <v>179</v>
      </c>
      <c r="D19" s="6" t="s">
        <v>202</v>
      </c>
      <c r="E19" s="6">
        <v>86</v>
      </c>
      <c r="F19" s="6" t="s">
        <v>203</v>
      </c>
      <c r="G19" s="12">
        <f t="shared" ca="1" si="0"/>
        <v>2.9999999999999997E-4</v>
      </c>
      <c r="H19" s="12">
        <f t="shared" ca="1" si="0"/>
        <v>0.2979</v>
      </c>
      <c r="I19" s="12">
        <f t="shared" ca="1" si="0"/>
        <v>0.66149999999999998</v>
      </c>
      <c r="J19" s="12">
        <f t="shared" ca="1" si="0"/>
        <v>1.5699999999999999E-2</v>
      </c>
      <c r="K19" s="36">
        <f t="shared" ca="1" si="0"/>
        <v>1.5E-3</v>
      </c>
      <c r="L19" s="12">
        <f t="shared" ca="1" si="0"/>
        <v>0.59489999999999998</v>
      </c>
      <c r="M19" s="27" t="str">
        <f t="shared" ca="1" si="0"/>
        <v>&lt;.0001</v>
      </c>
    </row>
    <row r="20" spans="1:14" ht="19.5" customHeight="1" x14ac:dyDescent="0.2">
      <c r="A20" s="32">
        <v>14.3</v>
      </c>
      <c r="B20" s="6" t="s">
        <v>200</v>
      </c>
      <c r="C20" s="8" t="s">
        <v>179</v>
      </c>
      <c r="D20" s="6" t="s">
        <v>202</v>
      </c>
      <c r="E20" s="6">
        <v>86</v>
      </c>
      <c r="F20" s="6" t="s">
        <v>203</v>
      </c>
      <c r="G20" s="12">
        <f t="shared" ca="1" si="0"/>
        <v>1.3299999999999999E-2</v>
      </c>
      <c r="H20" s="12">
        <f t="shared" ca="1" si="0"/>
        <v>0.6472</v>
      </c>
      <c r="I20" s="12">
        <f t="shared" ca="1" si="0"/>
        <v>0.1736</v>
      </c>
      <c r="J20" s="12">
        <f t="shared" ca="1" si="0"/>
        <v>0.1132</v>
      </c>
      <c r="K20" s="36">
        <f t="shared" ca="1" si="0"/>
        <v>0.3306</v>
      </c>
      <c r="L20" s="12">
        <f t="shared" ca="1" si="0"/>
        <v>1.0200000000000001E-2</v>
      </c>
      <c r="N20" s="27">
        <f t="shared" ca="1" si="0"/>
        <v>0.36059999999999998</v>
      </c>
    </row>
    <row r="21" spans="1:14" ht="19.5" customHeight="1" x14ac:dyDescent="0.2">
      <c r="A21" s="32">
        <v>14.4</v>
      </c>
      <c r="B21" s="6" t="s">
        <v>262</v>
      </c>
      <c r="C21" s="8" t="s">
        <v>179</v>
      </c>
      <c r="D21" s="6" t="s">
        <v>202</v>
      </c>
      <c r="E21" s="6">
        <v>86</v>
      </c>
      <c r="F21" s="6" t="s">
        <v>203</v>
      </c>
      <c r="G21" s="12">
        <f t="shared" ca="1" si="0"/>
        <v>6.9999999999999999E-4</v>
      </c>
      <c r="H21" s="12">
        <f t="shared" ca="1" si="0"/>
        <v>0.86760000000000004</v>
      </c>
      <c r="I21" s="12">
        <f t="shared" ca="1" si="0"/>
        <v>0.70209999999999995</v>
      </c>
      <c r="J21" s="12">
        <f t="shared" ca="1" si="0"/>
        <v>7.9799999999999996E-2</v>
      </c>
      <c r="K21" s="36">
        <f t="shared" ca="1" si="0"/>
        <v>4.7000000000000002E-3</v>
      </c>
      <c r="L21" s="12">
        <f t="shared" ca="1" si="0"/>
        <v>0.31940000000000002</v>
      </c>
      <c r="M21" s="27" t="str">
        <f t="shared" ca="1" si="0"/>
        <v>&lt;.0001</v>
      </c>
      <c r="N21" s="27">
        <f t="shared" ca="1" si="0"/>
        <v>1.35E-2</v>
      </c>
    </row>
    <row r="22" spans="1:14" ht="19.5" customHeight="1" x14ac:dyDescent="0.2">
      <c r="A22" s="32">
        <v>16</v>
      </c>
      <c r="B22" s="6" t="s">
        <v>204</v>
      </c>
      <c r="C22" s="8" t="s">
        <v>140</v>
      </c>
      <c r="D22" s="6" t="s">
        <v>207</v>
      </c>
      <c r="E22" s="6">
        <v>91</v>
      </c>
      <c r="F22" s="6" t="s">
        <v>208</v>
      </c>
      <c r="G22" s="12">
        <f t="shared" ca="1" si="0"/>
        <v>0.15379999999999999</v>
      </c>
      <c r="H22" s="12">
        <f t="shared" ca="1" si="0"/>
        <v>8.0500000000000002E-2</v>
      </c>
      <c r="I22" s="12">
        <f t="shared" ca="1" si="0"/>
        <v>0.67659999999999998</v>
      </c>
      <c r="J22" s="12">
        <f t="shared" ca="1" si="0"/>
        <v>0.52700000000000002</v>
      </c>
      <c r="K22" s="36">
        <f t="shared" ca="1" si="0"/>
        <v>0.80569999999999997</v>
      </c>
    </row>
    <row r="23" spans="1:14" ht="19.5" customHeight="1" x14ac:dyDescent="0.2">
      <c r="A23" s="32">
        <v>16.100000000000001</v>
      </c>
      <c r="B23" s="6" t="s">
        <v>269</v>
      </c>
      <c r="C23" s="8" t="s">
        <v>268</v>
      </c>
      <c r="D23" s="6" t="s">
        <v>207</v>
      </c>
      <c r="E23" s="6">
        <v>91</v>
      </c>
      <c r="F23" s="6" t="s">
        <v>208</v>
      </c>
      <c r="G23" s="12">
        <f t="shared" ca="1" si="0"/>
        <v>8.4400000000000003E-2</v>
      </c>
      <c r="H23" s="12">
        <f t="shared" ca="1" si="0"/>
        <v>0.12609999999999999</v>
      </c>
      <c r="I23" s="12">
        <f t="shared" ca="1" si="0"/>
        <v>0.73619999999999997</v>
      </c>
      <c r="J23" s="12">
        <f t="shared" ca="1" si="0"/>
        <v>0.43169999999999997</v>
      </c>
      <c r="K23" s="36">
        <f t="shared" ca="1" si="0"/>
        <v>0.99839999999999995</v>
      </c>
    </row>
    <row r="24" spans="1:14" ht="19.5" customHeight="1" x14ac:dyDescent="0.2">
      <c r="A24" s="32">
        <v>16.2</v>
      </c>
      <c r="B24" s="6" t="s">
        <v>270</v>
      </c>
      <c r="C24" s="8" t="s">
        <v>271</v>
      </c>
      <c r="D24" s="6" t="s">
        <v>207</v>
      </c>
      <c r="E24" s="6">
        <v>91</v>
      </c>
      <c r="F24" s="6" t="s">
        <v>208</v>
      </c>
      <c r="G24" s="12">
        <f t="shared" ca="1" si="0"/>
        <v>0.80649999999999999</v>
      </c>
      <c r="H24" s="12">
        <f t="shared" ca="1" si="0"/>
        <v>0.1082</v>
      </c>
      <c r="I24" s="12">
        <f t="shared" ca="1" si="0"/>
        <v>0.73019999999999996</v>
      </c>
      <c r="J24" s="12">
        <f t="shared" ca="1" si="0"/>
        <v>0.99729999999999996</v>
      </c>
      <c r="K24" s="36">
        <f t="shared" ca="1" si="0"/>
        <v>0.57709999999999995</v>
      </c>
    </row>
    <row r="25" spans="1:14" ht="19.5" customHeight="1" x14ac:dyDescent="0.2">
      <c r="A25" s="32">
        <v>17</v>
      </c>
      <c r="B25" s="6" t="s">
        <v>205</v>
      </c>
      <c r="C25" s="8" t="s">
        <v>141</v>
      </c>
      <c r="D25" s="6" t="s">
        <v>207</v>
      </c>
      <c r="E25" s="6">
        <v>91</v>
      </c>
      <c r="F25" s="6" t="s">
        <v>203</v>
      </c>
      <c r="G25" s="12">
        <f t="shared" ref="G25:K61" ca="1" si="1">VLOOKUP(G$1,INDIRECT("'"&amp;$A25&amp;"'!$A:$E"),5,FALSE)</f>
        <v>0.22320000000000001</v>
      </c>
      <c r="H25" s="12">
        <f t="shared" ca="1" si="1"/>
        <v>0.122</v>
      </c>
      <c r="I25" s="12">
        <f t="shared" ca="1" si="1"/>
        <v>0.4239</v>
      </c>
      <c r="J25" s="12">
        <f t="shared" ca="1" si="1"/>
        <v>0.2732</v>
      </c>
      <c r="K25" s="36">
        <f t="shared" ca="1" si="1"/>
        <v>0.83530000000000004</v>
      </c>
    </row>
    <row r="26" spans="1:14" ht="19.5" customHeight="1" x14ac:dyDescent="0.2">
      <c r="A26" s="32">
        <v>17.100000000000001</v>
      </c>
      <c r="B26" s="6" t="s">
        <v>272</v>
      </c>
      <c r="C26" s="8" t="s">
        <v>274</v>
      </c>
      <c r="D26" s="6" t="s">
        <v>207</v>
      </c>
      <c r="E26" s="6">
        <v>91</v>
      </c>
      <c r="F26" s="6" t="s">
        <v>208</v>
      </c>
      <c r="G26" s="12">
        <f t="shared" ca="1" si="1"/>
        <v>0.16350000000000001</v>
      </c>
      <c r="H26" s="12">
        <f t="shared" ca="1" si="1"/>
        <v>0.18840000000000001</v>
      </c>
      <c r="I26" s="12">
        <f t="shared" ca="1" si="1"/>
        <v>0.62980000000000003</v>
      </c>
      <c r="J26" s="12">
        <f t="shared" ca="1" si="1"/>
        <v>0.1802</v>
      </c>
      <c r="K26" s="36">
        <f t="shared" ca="1" si="1"/>
        <v>0.94089999999999996</v>
      </c>
    </row>
    <row r="27" spans="1:14" ht="19.5" customHeight="1" x14ac:dyDescent="0.2">
      <c r="A27" s="32">
        <v>17.2</v>
      </c>
      <c r="B27" s="6" t="s">
        <v>273</v>
      </c>
      <c r="C27" s="8" t="s">
        <v>275</v>
      </c>
      <c r="D27" s="6" t="s">
        <v>207</v>
      </c>
      <c r="E27" s="6">
        <v>91</v>
      </c>
      <c r="F27" s="6" t="s">
        <v>208</v>
      </c>
      <c r="G27" s="12">
        <f t="shared" ca="1" si="1"/>
        <v>0.91510000000000002</v>
      </c>
      <c r="H27" s="12">
        <f t="shared" ca="1" si="1"/>
        <v>0.17849999999999999</v>
      </c>
      <c r="I27" s="12">
        <f t="shared" ca="1" si="1"/>
        <v>0.62709999999999999</v>
      </c>
      <c r="J27" s="12">
        <f t="shared" ca="1" si="1"/>
        <v>0.97309999999999997</v>
      </c>
      <c r="K27" s="36">
        <f t="shared" ca="1" si="1"/>
        <v>0.55979999999999996</v>
      </c>
    </row>
    <row r="28" spans="1:14" ht="19.5" customHeight="1" x14ac:dyDescent="0.2">
      <c r="A28" s="32">
        <v>18</v>
      </c>
      <c r="B28" s="6" t="s">
        <v>206</v>
      </c>
      <c r="C28" s="8" t="s">
        <v>173</v>
      </c>
      <c r="D28" s="6" t="s">
        <v>207</v>
      </c>
      <c r="E28" s="6">
        <v>89</v>
      </c>
      <c r="G28" s="12">
        <f t="shared" ca="1" si="1"/>
        <v>0.51449999999999996</v>
      </c>
      <c r="H28" s="12">
        <f t="shared" ca="1" si="1"/>
        <v>0.69240000000000002</v>
      </c>
      <c r="I28" s="12">
        <f t="shared" ca="1" si="1"/>
        <v>0.19370000000000001</v>
      </c>
      <c r="J28" s="12">
        <f t="shared" ca="1" si="1"/>
        <v>6.1800000000000001E-2</v>
      </c>
      <c r="K28" s="36">
        <f t="shared" ca="1" si="1"/>
        <v>0.17280000000000001</v>
      </c>
    </row>
    <row r="29" spans="1:14" ht="19.5" customHeight="1" x14ac:dyDescent="0.2">
      <c r="A29" s="32">
        <v>18.100000000000001</v>
      </c>
      <c r="B29" s="6" t="s">
        <v>272</v>
      </c>
      <c r="C29" s="8" t="s">
        <v>277</v>
      </c>
      <c r="D29" s="6" t="s">
        <v>207</v>
      </c>
      <c r="E29" s="6">
        <v>89</v>
      </c>
      <c r="G29" s="12">
        <f t="shared" ca="1" si="1"/>
        <v>0.73970000000000002</v>
      </c>
      <c r="H29" s="12">
        <f t="shared" ca="1" si="1"/>
        <v>0.92710000000000004</v>
      </c>
      <c r="I29" s="12">
        <f t="shared" ca="1" si="1"/>
        <v>0.15110000000000001</v>
      </c>
      <c r="J29" s="12">
        <f t="shared" ca="1" si="1"/>
        <v>6.5600000000000006E-2</v>
      </c>
      <c r="K29" s="36">
        <f t="shared" ca="1" si="1"/>
        <v>7.85E-2</v>
      </c>
    </row>
    <row r="30" spans="1:14" ht="19.5" customHeight="1" x14ac:dyDescent="0.2">
      <c r="A30" s="32">
        <v>18.2</v>
      </c>
      <c r="B30" s="6" t="s">
        <v>273</v>
      </c>
      <c r="C30" s="8" t="s">
        <v>276</v>
      </c>
      <c r="D30" s="6" t="s">
        <v>207</v>
      </c>
      <c r="E30" s="6">
        <v>89</v>
      </c>
      <c r="G30" s="12">
        <f t="shared" ca="1" si="1"/>
        <v>0.87980000000000003</v>
      </c>
      <c r="H30" s="12">
        <f t="shared" ca="1" si="1"/>
        <v>0.25409999999999999</v>
      </c>
      <c r="I30" s="12">
        <f t="shared" ca="1" si="1"/>
        <v>0.9194</v>
      </c>
      <c r="J30" s="12">
        <f t="shared" ca="1" si="1"/>
        <v>0.15290000000000001</v>
      </c>
      <c r="K30" s="36">
        <f t="shared" ca="1" si="1"/>
        <v>0.85950000000000004</v>
      </c>
    </row>
    <row r="31" spans="1:14" ht="19.5" customHeight="1" x14ac:dyDescent="0.2">
      <c r="A31" s="32">
        <v>19</v>
      </c>
      <c r="B31" s="6" t="s">
        <v>209</v>
      </c>
      <c r="C31" s="8" t="s">
        <v>143</v>
      </c>
      <c r="D31" s="6" t="s">
        <v>124</v>
      </c>
      <c r="E31" s="6">
        <v>75</v>
      </c>
      <c r="F31" s="6" t="s">
        <v>210</v>
      </c>
      <c r="G31" s="12">
        <f t="shared" ca="1" si="1"/>
        <v>2.9999999999999997E-4</v>
      </c>
      <c r="H31" s="12">
        <f t="shared" ca="1" si="1"/>
        <v>8.5000000000000006E-3</v>
      </c>
      <c r="I31" s="12">
        <f t="shared" ca="1" si="1"/>
        <v>0.86839999999999995</v>
      </c>
      <c r="J31" s="12">
        <f t="shared" ca="1" si="1"/>
        <v>0.57269999999999999</v>
      </c>
      <c r="K31" s="36">
        <f t="shared" ca="1" si="1"/>
        <v>0.55889999999999995</v>
      </c>
    </row>
    <row r="32" spans="1:14" ht="19.5" customHeight="1" x14ac:dyDescent="0.2">
      <c r="A32" s="32">
        <v>20</v>
      </c>
      <c r="B32" s="6" t="s">
        <v>211</v>
      </c>
      <c r="C32" s="8" t="s">
        <v>144</v>
      </c>
      <c r="D32" s="6" t="s">
        <v>212</v>
      </c>
      <c r="E32" s="6">
        <v>87</v>
      </c>
      <c r="G32" s="12">
        <f t="shared" ca="1" si="1"/>
        <v>3.95E-2</v>
      </c>
      <c r="H32" s="12" t="str">
        <f t="shared" ca="1" si="1"/>
        <v>&lt;.0001</v>
      </c>
      <c r="I32" s="12">
        <f t="shared" ca="1" si="1"/>
        <v>0.30520000000000003</v>
      </c>
      <c r="J32" s="12">
        <f t="shared" ca="1" si="1"/>
        <v>1.6000000000000001E-3</v>
      </c>
      <c r="K32" s="36">
        <f t="shared" ca="1" si="1"/>
        <v>8.5199999999999998E-2</v>
      </c>
    </row>
    <row r="33" spans="1:17" ht="19.5" customHeight="1" x14ac:dyDescent="0.2">
      <c r="A33" s="32">
        <v>21</v>
      </c>
      <c r="B33" s="6" t="s">
        <v>213</v>
      </c>
      <c r="C33" s="8" t="s">
        <v>145</v>
      </c>
      <c r="D33" s="6" t="s">
        <v>212</v>
      </c>
      <c r="E33" s="6">
        <v>87</v>
      </c>
      <c r="G33" s="12">
        <f t="shared" ca="1" si="1"/>
        <v>9.0700000000000003E-2</v>
      </c>
      <c r="H33" s="12">
        <f t="shared" ca="1" si="1"/>
        <v>6.8999999999999999E-3</v>
      </c>
      <c r="I33" s="12">
        <f t="shared" ca="1" si="1"/>
        <v>0.9839</v>
      </c>
      <c r="J33" s="12">
        <f t="shared" ca="1" si="1"/>
        <v>7.7799999999999994E-2</v>
      </c>
      <c r="K33" s="36">
        <f t="shared" ca="1" si="1"/>
        <v>9.2100000000000001E-2</v>
      </c>
    </row>
    <row r="34" spans="1:17" ht="19.5" customHeight="1" x14ac:dyDescent="0.2">
      <c r="A34" s="32">
        <v>22</v>
      </c>
      <c r="B34" s="6" t="s">
        <v>214</v>
      </c>
      <c r="C34" s="8" t="s">
        <v>146</v>
      </c>
      <c r="D34" s="6" t="s">
        <v>212</v>
      </c>
      <c r="E34" s="6">
        <v>87</v>
      </c>
      <c r="G34" s="12">
        <f t="shared" ca="1" si="1"/>
        <v>0.1027</v>
      </c>
      <c r="H34" s="12">
        <f t="shared" ca="1" si="1"/>
        <v>5.0000000000000001E-4</v>
      </c>
      <c r="I34" s="12">
        <f t="shared" ca="1" si="1"/>
        <v>0.53580000000000005</v>
      </c>
      <c r="J34" s="12">
        <f t="shared" ca="1" si="1"/>
        <v>5.6399999999999999E-2</v>
      </c>
      <c r="K34" s="36">
        <f t="shared" ca="1" si="1"/>
        <v>0.3488</v>
      </c>
    </row>
    <row r="35" spans="1:17" ht="19.5" customHeight="1" x14ac:dyDescent="0.2">
      <c r="A35" s="32">
        <v>23</v>
      </c>
      <c r="B35" s="6" t="s">
        <v>215</v>
      </c>
      <c r="C35" s="8" t="s">
        <v>147</v>
      </c>
      <c r="D35" s="6" t="s">
        <v>212</v>
      </c>
      <c r="E35" s="6">
        <v>87</v>
      </c>
      <c r="G35" s="12">
        <f t="shared" ca="1" si="1"/>
        <v>4.3799999999999999E-2</v>
      </c>
      <c r="H35" s="12">
        <f t="shared" ca="1" si="1"/>
        <v>2.9999999999999997E-4</v>
      </c>
      <c r="I35" s="12">
        <f t="shared" ca="1" si="1"/>
        <v>0.92230000000000001</v>
      </c>
      <c r="J35" s="12">
        <f t="shared" ca="1" si="1"/>
        <v>8.2600000000000007E-2</v>
      </c>
      <c r="K35" s="36">
        <f t="shared" ca="1" si="1"/>
        <v>0.30730000000000002</v>
      </c>
    </row>
    <row r="36" spans="1:17" ht="19.5" customHeight="1" x14ac:dyDescent="0.35">
      <c r="A36" s="32">
        <v>24</v>
      </c>
      <c r="B36" s="6" t="s">
        <v>216</v>
      </c>
      <c r="C36" s="8" t="s">
        <v>148</v>
      </c>
      <c r="D36" s="6" t="s">
        <v>0</v>
      </c>
      <c r="E36" s="6">
        <v>87</v>
      </c>
      <c r="G36" s="12">
        <f t="shared" ca="1" si="1"/>
        <v>5.8999999999999997E-2</v>
      </c>
      <c r="H36" s="12">
        <f t="shared" ca="1" si="1"/>
        <v>4.2599999999999999E-2</v>
      </c>
      <c r="I36" s="12">
        <f t="shared" ca="1" si="1"/>
        <v>9.8900000000000002E-2</v>
      </c>
      <c r="J36" s="12">
        <f t="shared" ca="1" si="1"/>
        <v>0.39029999999999998</v>
      </c>
      <c r="K36" s="36">
        <f t="shared" ca="1" si="1"/>
        <v>0.21390000000000001</v>
      </c>
      <c r="L36" s="12" t="str">
        <f t="shared" ref="L36:Q60" ca="1" si="2">VLOOKUP(L$1,INDIRECT("'"&amp;$A36&amp;"'!$A:$E"),5,FALSE)</f>
        <v>&lt;.0001</v>
      </c>
    </row>
    <row r="37" spans="1:17" ht="19.5" customHeight="1" x14ac:dyDescent="0.2">
      <c r="A37" s="32">
        <v>25</v>
      </c>
      <c r="B37" s="6" t="s">
        <v>218</v>
      </c>
      <c r="C37" s="8" t="s">
        <v>149</v>
      </c>
      <c r="D37" s="6" t="s">
        <v>217</v>
      </c>
      <c r="E37" s="6">
        <v>79</v>
      </c>
      <c r="F37" s="6" t="s">
        <v>203</v>
      </c>
      <c r="G37" s="12">
        <f t="shared" ca="1" si="1"/>
        <v>0.1497</v>
      </c>
      <c r="H37" s="12">
        <f t="shared" ca="1" si="1"/>
        <v>0.70269999999999999</v>
      </c>
      <c r="I37" s="12">
        <f t="shared" ca="1" si="1"/>
        <v>0.93269999999999997</v>
      </c>
      <c r="J37" s="12">
        <f t="shared" ca="1" si="1"/>
        <v>0.78269999999999995</v>
      </c>
      <c r="K37" s="36">
        <f t="shared" ca="1" si="1"/>
        <v>8.0799999999999997E-2</v>
      </c>
      <c r="Q37" s="27">
        <f t="shared" ca="1" si="2"/>
        <v>0.4748</v>
      </c>
    </row>
    <row r="38" spans="1:17" ht="19.5" customHeight="1" x14ac:dyDescent="0.2">
      <c r="A38" s="32">
        <v>26</v>
      </c>
      <c r="B38" s="6" t="s">
        <v>219</v>
      </c>
      <c r="C38" s="8" t="s">
        <v>150</v>
      </c>
      <c r="D38" s="6" t="s">
        <v>217</v>
      </c>
      <c r="E38" s="6">
        <v>80</v>
      </c>
      <c r="F38" s="6" t="s">
        <v>208</v>
      </c>
      <c r="G38" s="12">
        <f t="shared" ca="1" si="1"/>
        <v>0.21210000000000001</v>
      </c>
      <c r="H38" s="12">
        <f t="shared" ca="1" si="1"/>
        <v>0.57179999999999997</v>
      </c>
      <c r="I38" s="12">
        <f t="shared" ca="1" si="1"/>
        <v>0.62170000000000003</v>
      </c>
      <c r="J38" s="12">
        <f t="shared" ca="1" si="1"/>
        <v>0.9526</v>
      </c>
      <c r="K38" s="36">
        <f t="shared" ca="1" si="1"/>
        <v>0.33950000000000002</v>
      </c>
    </row>
    <row r="39" spans="1:17" ht="19.5" customHeight="1" x14ac:dyDescent="0.2">
      <c r="A39" s="32">
        <v>27</v>
      </c>
      <c r="B39" s="6" t="s">
        <v>220</v>
      </c>
      <c r="C39" s="8" t="s">
        <v>151</v>
      </c>
      <c r="D39" s="6" t="s">
        <v>217</v>
      </c>
      <c r="E39" s="6">
        <v>80</v>
      </c>
      <c r="F39" s="6" t="s">
        <v>208</v>
      </c>
      <c r="G39" s="12">
        <f t="shared" ca="1" si="1"/>
        <v>0.24060000000000001</v>
      </c>
      <c r="H39" s="12">
        <f t="shared" ca="1" si="1"/>
        <v>0.22650000000000001</v>
      </c>
      <c r="I39" s="12">
        <f t="shared" ca="1" si="1"/>
        <v>0.37469999999999998</v>
      </c>
      <c r="J39" s="12">
        <f t="shared" ca="1" si="1"/>
        <v>0.35610000000000003</v>
      </c>
      <c r="K39" s="36">
        <f t="shared" ca="1" si="1"/>
        <v>0.1855</v>
      </c>
      <c r="Q39" s="27">
        <f t="shared" ca="1" si="2"/>
        <v>1.04E-2</v>
      </c>
    </row>
    <row r="40" spans="1:17" ht="19.5" customHeight="1" x14ac:dyDescent="0.2">
      <c r="A40" s="32">
        <v>28</v>
      </c>
      <c r="B40" s="6" t="s">
        <v>221</v>
      </c>
      <c r="C40" s="8" t="s">
        <v>152</v>
      </c>
      <c r="D40" s="6" t="s">
        <v>217</v>
      </c>
      <c r="E40" s="6">
        <v>80</v>
      </c>
      <c r="G40" s="12">
        <f t="shared" ca="1" si="1"/>
        <v>4.0599999999999997E-2</v>
      </c>
      <c r="H40" s="12">
        <f t="shared" ca="1" si="1"/>
        <v>0.81399999999999995</v>
      </c>
      <c r="I40" s="12">
        <f t="shared" ca="1" si="1"/>
        <v>0.57540000000000002</v>
      </c>
      <c r="J40" s="12">
        <f t="shared" ca="1" si="1"/>
        <v>0.72330000000000005</v>
      </c>
      <c r="K40" s="36">
        <f t="shared" ca="1" si="1"/>
        <v>9.2200000000000004E-2</v>
      </c>
      <c r="Q40" s="27">
        <f t="shared" ca="1" si="2"/>
        <v>0.54059999999999997</v>
      </c>
    </row>
    <row r="41" spans="1:17" ht="19.5" customHeight="1" x14ac:dyDescent="0.2">
      <c r="A41" s="32">
        <v>29</v>
      </c>
      <c r="B41" s="6" t="s">
        <v>222</v>
      </c>
      <c r="C41" s="8" t="s">
        <v>153</v>
      </c>
      <c r="D41" s="6" t="s">
        <v>217</v>
      </c>
      <c r="E41" s="6">
        <v>80</v>
      </c>
      <c r="G41" s="12">
        <f t="shared" ca="1" si="1"/>
        <v>0.93120000000000003</v>
      </c>
      <c r="H41" s="12">
        <f t="shared" ca="1" si="1"/>
        <v>0.1384</v>
      </c>
      <c r="I41" s="12">
        <f t="shared" ca="1" si="1"/>
        <v>0.42649999999999999</v>
      </c>
      <c r="J41" s="12">
        <f t="shared" ca="1" si="1"/>
        <v>0.11849999999999999</v>
      </c>
      <c r="K41" s="36">
        <f t="shared" ca="1" si="1"/>
        <v>0.74229999999999996</v>
      </c>
    </row>
    <row r="42" spans="1:17" ht="19.5" customHeight="1" x14ac:dyDescent="0.2">
      <c r="A42" s="32">
        <v>30</v>
      </c>
      <c r="B42" s="6" t="s">
        <v>223</v>
      </c>
      <c r="C42" s="8" t="s">
        <v>154</v>
      </c>
      <c r="D42" s="6" t="s">
        <v>217</v>
      </c>
      <c r="E42" s="6">
        <v>80</v>
      </c>
      <c r="G42" s="12">
        <f t="shared" ca="1" si="1"/>
        <v>0.4632</v>
      </c>
      <c r="H42" s="12">
        <f t="shared" ca="1" si="1"/>
        <v>0.1172</v>
      </c>
      <c r="I42" s="12">
        <f t="shared" ca="1" si="1"/>
        <v>0.65880000000000005</v>
      </c>
      <c r="J42" s="12">
        <f t="shared" ca="1" si="1"/>
        <v>2.35E-2</v>
      </c>
      <c r="K42" s="36">
        <f t="shared" ca="1" si="1"/>
        <v>0.86850000000000005</v>
      </c>
    </row>
    <row r="43" spans="1:17" ht="19.5" customHeight="1" x14ac:dyDescent="0.2">
      <c r="A43" s="32">
        <v>31</v>
      </c>
      <c r="B43" s="6" t="s">
        <v>224</v>
      </c>
      <c r="C43" s="8" t="s">
        <v>155</v>
      </c>
      <c r="D43" s="6" t="s">
        <v>217</v>
      </c>
      <c r="E43" s="6">
        <v>80</v>
      </c>
      <c r="F43" s="6" t="s">
        <v>208</v>
      </c>
      <c r="G43" s="12">
        <f t="shared" ca="1" si="1"/>
        <v>0.60089999999999999</v>
      </c>
      <c r="H43" s="12">
        <f t="shared" ca="1" si="1"/>
        <v>0.40200000000000002</v>
      </c>
      <c r="I43" s="12">
        <f t="shared" ca="1" si="1"/>
        <v>0.15920000000000001</v>
      </c>
      <c r="J43" s="12">
        <f t="shared" ca="1" si="1"/>
        <v>0.66210000000000002</v>
      </c>
      <c r="K43" s="36">
        <f t="shared" ca="1" si="1"/>
        <v>0.76870000000000005</v>
      </c>
    </row>
    <row r="44" spans="1:17" ht="19.5" customHeight="1" x14ac:dyDescent="0.2">
      <c r="A44" s="32">
        <v>32</v>
      </c>
      <c r="B44" s="6" t="s">
        <v>225</v>
      </c>
      <c r="C44" s="8" t="s">
        <v>156</v>
      </c>
      <c r="D44" s="6" t="s">
        <v>217</v>
      </c>
      <c r="E44" s="6">
        <v>80</v>
      </c>
      <c r="G44" s="12">
        <f t="shared" ca="1" si="1"/>
        <v>0.11</v>
      </c>
      <c r="H44" s="12">
        <f t="shared" ca="1" si="1"/>
        <v>0.81769999999999998</v>
      </c>
      <c r="I44" s="12">
        <f t="shared" ca="1" si="1"/>
        <v>0.6724</v>
      </c>
      <c r="J44" s="12">
        <f t="shared" ca="1" si="1"/>
        <v>0.43580000000000002</v>
      </c>
      <c r="K44" s="36">
        <f t="shared" ca="1" si="1"/>
        <v>5.6800000000000003E-2</v>
      </c>
      <c r="Q44" s="27">
        <f t="shared" ca="1" si="2"/>
        <v>0.40910000000000002</v>
      </c>
    </row>
    <row r="45" spans="1:17" ht="19.5" customHeight="1" x14ac:dyDescent="0.2">
      <c r="A45" s="32">
        <v>33</v>
      </c>
      <c r="B45" s="6" t="s">
        <v>226</v>
      </c>
      <c r="C45" s="8" t="s">
        <v>157</v>
      </c>
      <c r="D45" s="6" t="s">
        <v>217</v>
      </c>
      <c r="E45" s="6">
        <v>80</v>
      </c>
      <c r="G45" s="12">
        <f t="shared" ca="1" si="1"/>
        <v>0.77749999999999997</v>
      </c>
      <c r="H45" s="12">
        <f t="shared" ca="1" si="1"/>
        <v>0.64600000000000002</v>
      </c>
      <c r="I45" s="12">
        <f t="shared" ca="1" si="1"/>
        <v>0.95520000000000005</v>
      </c>
      <c r="J45" s="12">
        <f t="shared" ca="1" si="1"/>
        <v>0.3327</v>
      </c>
      <c r="K45" s="36">
        <f t="shared" ca="1" si="1"/>
        <v>0.37759999999999999</v>
      </c>
    </row>
    <row r="46" spans="1:17" ht="19.5" customHeight="1" x14ac:dyDescent="0.2">
      <c r="A46" s="32">
        <v>34</v>
      </c>
      <c r="B46" s="6" t="s">
        <v>227</v>
      </c>
      <c r="C46" s="8" t="s">
        <v>158</v>
      </c>
      <c r="D46" s="6" t="s">
        <v>217</v>
      </c>
      <c r="E46" s="6">
        <v>78</v>
      </c>
      <c r="G46" s="12">
        <f t="shared" ca="1" si="1"/>
        <v>0.57020000000000004</v>
      </c>
      <c r="H46" s="12">
        <f t="shared" ca="1" si="1"/>
        <v>0.26450000000000001</v>
      </c>
      <c r="I46" s="12">
        <f t="shared" ca="1" si="1"/>
        <v>3.5400000000000001E-2</v>
      </c>
      <c r="J46" s="12">
        <f t="shared" ca="1" si="1"/>
        <v>0.4572</v>
      </c>
      <c r="K46" s="36">
        <f t="shared" ca="1" si="1"/>
        <v>0.96940000000000004</v>
      </c>
    </row>
    <row r="47" spans="1:17" ht="19.5" customHeight="1" x14ac:dyDescent="0.2">
      <c r="A47" s="32">
        <v>35</v>
      </c>
      <c r="B47" s="6" t="s">
        <v>228</v>
      </c>
      <c r="C47" s="8" t="s">
        <v>159</v>
      </c>
      <c r="D47" s="6" t="s">
        <v>217</v>
      </c>
      <c r="E47" s="6">
        <v>80</v>
      </c>
      <c r="F47" s="6" t="s">
        <v>208</v>
      </c>
      <c r="G47" s="12">
        <f t="shared" ca="1" si="1"/>
        <v>0.99080000000000001</v>
      </c>
      <c r="H47" s="12">
        <f t="shared" ca="1" si="1"/>
        <v>4.9099999999999998E-2</v>
      </c>
      <c r="I47" s="12">
        <f t="shared" ca="1" si="1"/>
        <v>0.30480000000000002</v>
      </c>
      <c r="J47" s="12">
        <f t="shared" ca="1" si="1"/>
        <v>0.40360000000000001</v>
      </c>
      <c r="K47" s="36">
        <f t="shared" ca="1" si="1"/>
        <v>0.77939999999999998</v>
      </c>
    </row>
    <row r="48" spans="1:17" ht="19.5" customHeight="1" x14ac:dyDescent="0.2">
      <c r="A48" s="32">
        <v>36</v>
      </c>
      <c r="B48" s="6" t="s">
        <v>229</v>
      </c>
      <c r="C48" s="8" t="s">
        <v>160</v>
      </c>
      <c r="D48" s="6" t="s">
        <v>217</v>
      </c>
      <c r="E48" s="6">
        <v>80</v>
      </c>
      <c r="G48" s="12">
        <f t="shared" ca="1" si="1"/>
        <v>5.7099999999999998E-2</v>
      </c>
      <c r="H48" s="12">
        <f t="shared" ca="1" si="1"/>
        <v>0.55930000000000002</v>
      </c>
      <c r="I48" s="12">
        <f t="shared" ca="1" si="1"/>
        <v>0.45119999999999999</v>
      </c>
      <c r="J48" s="12">
        <f t="shared" ca="1" si="1"/>
        <v>6.4000000000000003E-3</v>
      </c>
      <c r="K48" s="36">
        <f t="shared" ca="1" si="1"/>
        <v>0.50860000000000005</v>
      </c>
      <c r="Q48" s="27">
        <f t="shared" ca="1" si="2"/>
        <v>6.2600000000000003E-2</v>
      </c>
    </row>
    <row r="49" spans="1:12" ht="19.5" customHeight="1" x14ac:dyDescent="0.2">
      <c r="A49" s="32">
        <v>37</v>
      </c>
      <c r="B49" s="6" t="s">
        <v>230</v>
      </c>
      <c r="C49" s="8" t="s">
        <v>161</v>
      </c>
      <c r="D49" s="6" t="s">
        <v>217</v>
      </c>
      <c r="E49" s="6">
        <v>80</v>
      </c>
      <c r="G49" s="12">
        <f t="shared" ca="1" si="1"/>
        <v>0.76559999999999995</v>
      </c>
      <c r="H49" s="12">
        <f t="shared" ca="1" si="1"/>
        <v>0.34399999999999997</v>
      </c>
      <c r="I49" s="12">
        <f t="shared" ca="1" si="1"/>
        <v>0.63600000000000001</v>
      </c>
      <c r="J49" s="12">
        <f t="shared" ca="1" si="1"/>
        <v>0.14080000000000001</v>
      </c>
      <c r="K49" s="36">
        <f t="shared" ca="1" si="1"/>
        <v>0.35120000000000001</v>
      </c>
    </row>
    <row r="50" spans="1:12" ht="19.5" customHeight="1" x14ac:dyDescent="0.2">
      <c r="A50" s="32">
        <v>38</v>
      </c>
      <c r="B50" s="6" t="s">
        <v>231</v>
      </c>
      <c r="C50" s="8" t="s">
        <v>162</v>
      </c>
      <c r="D50" s="6" t="s">
        <v>217</v>
      </c>
      <c r="E50" s="6">
        <v>80</v>
      </c>
      <c r="G50" s="12">
        <f t="shared" ca="1" si="1"/>
        <v>0.1943</v>
      </c>
      <c r="H50" s="12">
        <f t="shared" ca="1" si="1"/>
        <v>0.3775</v>
      </c>
      <c r="I50" s="12">
        <f t="shared" ca="1" si="1"/>
        <v>0.1641</v>
      </c>
      <c r="J50" s="12">
        <f t="shared" ca="1" si="1"/>
        <v>0.67049999999999998</v>
      </c>
      <c r="K50" s="36">
        <f t="shared" ca="1" si="1"/>
        <v>0.49299999999999999</v>
      </c>
    </row>
    <row r="51" spans="1:12" ht="19.5" customHeight="1" x14ac:dyDescent="0.2">
      <c r="A51" s="32">
        <v>39</v>
      </c>
      <c r="B51" s="6" t="s">
        <v>234</v>
      </c>
      <c r="C51" s="8" t="s">
        <v>163</v>
      </c>
      <c r="D51" s="6" t="s">
        <v>232</v>
      </c>
      <c r="E51" s="6">
        <v>91</v>
      </c>
      <c r="G51" s="12">
        <f t="shared" ca="1" si="1"/>
        <v>4.7999999999999996E-3</v>
      </c>
      <c r="H51" s="12">
        <f t="shared" ca="1" si="1"/>
        <v>0.18870000000000001</v>
      </c>
      <c r="I51" s="12">
        <f t="shared" ca="1" si="1"/>
        <v>0.81689999999999996</v>
      </c>
      <c r="J51" s="12">
        <f t="shared" ca="1" si="1"/>
        <v>0.15340000000000001</v>
      </c>
      <c r="K51" s="36">
        <f t="shared" ca="1" si="1"/>
        <v>0.47120000000000001</v>
      </c>
      <c r="L51" s="12">
        <f t="shared" ca="1" si="2"/>
        <v>5.8999999999999999E-3</v>
      </c>
    </row>
    <row r="52" spans="1:12" ht="19.5" customHeight="1" x14ac:dyDescent="0.2">
      <c r="A52" s="32">
        <v>40</v>
      </c>
      <c r="B52" s="6" t="s">
        <v>233</v>
      </c>
      <c r="C52" s="8" t="s">
        <v>164</v>
      </c>
      <c r="D52" s="6" t="s">
        <v>232</v>
      </c>
      <c r="E52" s="6">
        <v>81</v>
      </c>
      <c r="G52" s="12">
        <f t="shared" ca="1" si="1"/>
        <v>7.6700000000000004E-2</v>
      </c>
      <c r="H52" s="12">
        <f t="shared" ca="1" si="1"/>
        <v>0.4834</v>
      </c>
      <c r="I52" s="12">
        <f t="shared" ca="1" si="1"/>
        <v>0.65790000000000004</v>
      </c>
      <c r="J52" s="12">
        <f t="shared" ca="1" si="1"/>
        <v>0.85299999999999998</v>
      </c>
      <c r="K52" s="36">
        <f t="shared" ca="1" si="1"/>
        <v>0.97909999999999997</v>
      </c>
      <c r="L52" s="12">
        <f t="shared" ca="1" si="2"/>
        <v>0.11890000000000001</v>
      </c>
    </row>
    <row r="53" spans="1:12" ht="19.5" customHeight="1" x14ac:dyDescent="0.2">
      <c r="A53" s="32">
        <v>41</v>
      </c>
      <c r="B53" s="6" t="s">
        <v>235</v>
      </c>
      <c r="C53" s="8" t="s">
        <v>165</v>
      </c>
      <c r="D53" s="6" t="s">
        <v>232</v>
      </c>
      <c r="E53" s="6">
        <v>86</v>
      </c>
      <c r="G53" s="12">
        <f t="shared" ca="1" si="1"/>
        <v>0.94369999999999998</v>
      </c>
      <c r="H53" s="12">
        <f t="shared" ca="1" si="1"/>
        <v>0.39229999999999998</v>
      </c>
      <c r="I53" s="12">
        <f t="shared" ca="1" si="1"/>
        <v>0.1804</v>
      </c>
      <c r="J53" s="12">
        <f t="shared" ca="1" si="1"/>
        <v>0.94710000000000005</v>
      </c>
      <c r="K53" s="36">
        <f t="shared" ca="1" si="1"/>
        <v>0.44700000000000001</v>
      </c>
      <c r="L53" s="12" t="str">
        <f t="shared" ca="1" si="2"/>
        <v>&lt;.0001</v>
      </c>
    </row>
    <row r="54" spans="1:12" ht="19.5" customHeight="1" x14ac:dyDescent="0.2">
      <c r="A54" s="32">
        <v>42</v>
      </c>
      <c r="B54" s="6" t="s">
        <v>236</v>
      </c>
      <c r="C54" s="8" t="s">
        <v>166</v>
      </c>
      <c r="D54" s="6" t="s">
        <v>232</v>
      </c>
      <c r="E54" s="6">
        <v>89</v>
      </c>
      <c r="G54" s="12">
        <f t="shared" ca="1" si="1"/>
        <v>0.3992</v>
      </c>
      <c r="H54" s="12">
        <f t="shared" ca="1" si="1"/>
        <v>8.4900000000000003E-2</v>
      </c>
      <c r="I54" s="12">
        <f t="shared" ca="1" si="1"/>
        <v>0.16800000000000001</v>
      </c>
      <c r="J54" s="12">
        <f t="shared" ca="1" si="1"/>
        <v>3.3500000000000002E-2</v>
      </c>
      <c r="K54" s="36">
        <f t="shared" ca="1" si="1"/>
        <v>0.85299999999999998</v>
      </c>
      <c r="L54" s="12" t="str">
        <f t="shared" ca="1" si="2"/>
        <v>&lt;.0001</v>
      </c>
    </row>
    <row r="55" spans="1:12" ht="19.5" customHeight="1" x14ac:dyDescent="0.2">
      <c r="A55" s="32">
        <v>43</v>
      </c>
      <c r="B55" s="6" t="s">
        <v>237</v>
      </c>
      <c r="C55" s="8" t="s">
        <v>239</v>
      </c>
      <c r="D55" s="6" t="s">
        <v>232</v>
      </c>
      <c r="E55" s="6">
        <v>87</v>
      </c>
      <c r="F55" s="6" t="s">
        <v>210</v>
      </c>
      <c r="G55" s="12">
        <f t="shared" ca="1" si="1"/>
        <v>6.2899999999999998E-2</v>
      </c>
      <c r="H55" s="12">
        <f t="shared" ca="1" si="1"/>
        <v>0.80130000000000001</v>
      </c>
      <c r="I55" s="12">
        <f t="shared" ca="1" si="1"/>
        <v>0.26869999999999999</v>
      </c>
      <c r="J55" s="12" t="str">
        <f t="shared" ca="1" si="1"/>
        <v>&lt;.0001</v>
      </c>
      <c r="K55" s="36">
        <f t="shared" ca="1" si="1"/>
        <v>0.86499999999999999</v>
      </c>
      <c r="L55" s="12" t="str">
        <f t="shared" ca="1" si="2"/>
        <v>&lt;.0001</v>
      </c>
    </row>
    <row r="56" spans="1:12" ht="19.5" customHeight="1" x14ac:dyDescent="0.2">
      <c r="A56" s="32">
        <v>44</v>
      </c>
      <c r="B56" s="6" t="s">
        <v>238</v>
      </c>
      <c r="C56" s="8" t="s">
        <v>167</v>
      </c>
      <c r="D56" s="6" t="s">
        <v>232</v>
      </c>
      <c r="E56" s="6">
        <v>87</v>
      </c>
      <c r="G56" s="12">
        <f t="shared" ca="1" si="1"/>
        <v>0.10929999999999999</v>
      </c>
      <c r="H56" s="12">
        <f t="shared" ca="1" si="1"/>
        <v>0.11799999999999999</v>
      </c>
      <c r="I56" s="12">
        <f t="shared" ca="1" si="1"/>
        <v>0.75749999999999995</v>
      </c>
      <c r="J56" s="12">
        <f t="shared" ca="1" si="1"/>
        <v>0.55889999999999995</v>
      </c>
      <c r="K56" s="36">
        <f t="shared" ca="1" si="1"/>
        <v>0.27589999999999998</v>
      </c>
      <c r="L56" s="12">
        <f t="shared" ca="1" si="2"/>
        <v>0.18490000000000001</v>
      </c>
    </row>
    <row r="57" spans="1:12" ht="19.5" customHeight="1" x14ac:dyDescent="0.2">
      <c r="A57" s="32">
        <v>45</v>
      </c>
      <c r="B57" s="6" t="s">
        <v>240</v>
      </c>
      <c r="C57" s="8" t="s">
        <v>168</v>
      </c>
      <c r="D57" s="6" t="s">
        <v>232</v>
      </c>
      <c r="E57" s="6">
        <v>84</v>
      </c>
      <c r="G57" s="12">
        <f t="shared" ca="1" si="1"/>
        <v>9.2999999999999992E-3</v>
      </c>
      <c r="H57" s="12">
        <f t="shared" ca="1" si="1"/>
        <v>0.41839999999999999</v>
      </c>
      <c r="I57" s="12">
        <f t="shared" ca="1" si="1"/>
        <v>0.75929999999999997</v>
      </c>
      <c r="J57" s="12">
        <f t="shared" ca="1" si="1"/>
        <v>8.0000000000000002E-3</v>
      </c>
      <c r="K57" s="36">
        <f t="shared" ca="1" si="1"/>
        <v>0.27860000000000001</v>
      </c>
      <c r="L57" s="12">
        <f t="shared" ca="1" si="2"/>
        <v>1E-4</v>
      </c>
    </row>
    <row r="58" spans="1:12" ht="19.5" customHeight="1" x14ac:dyDescent="0.2">
      <c r="A58" s="32">
        <v>46</v>
      </c>
      <c r="B58" s="6" t="s">
        <v>241</v>
      </c>
      <c r="C58" s="8" t="s">
        <v>169</v>
      </c>
      <c r="D58" s="6" t="s">
        <v>232</v>
      </c>
      <c r="E58" s="6">
        <v>72</v>
      </c>
      <c r="F58" s="6" t="s">
        <v>210</v>
      </c>
      <c r="G58" s="12">
        <f t="shared" ca="1" si="1"/>
        <v>8.0999999999999996E-3</v>
      </c>
      <c r="H58" s="12">
        <f t="shared" ca="1" si="1"/>
        <v>0.04</v>
      </c>
      <c r="I58" s="12">
        <f t="shared" ca="1" si="1"/>
        <v>7.4700000000000003E-2</v>
      </c>
      <c r="J58" s="12">
        <f t="shared" ca="1" si="1"/>
        <v>3.3E-3</v>
      </c>
      <c r="K58" s="36">
        <f t="shared" ca="1" si="1"/>
        <v>0.37419999999999998</v>
      </c>
      <c r="L58" s="12" t="str">
        <f t="shared" ca="1" si="2"/>
        <v>&lt;.0001</v>
      </c>
    </row>
    <row r="59" spans="1:12" ht="19.5" customHeight="1" x14ac:dyDescent="0.2">
      <c r="A59" s="32">
        <v>47</v>
      </c>
      <c r="B59" s="6" t="s">
        <v>267</v>
      </c>
      <c r="C59" s="8" t="s">
        <v>266</v>
      </c>
      <c r="D59" s="6" t="s">
        <v>232</v>
      </c>
      <c r="E59" s="6">
        <v>69</v>
      </c>
      <c r="F59" s="6" t="s">
        <v>210</v>
      </c>
      <c r="G59" s="12">
        <f t="shared" ca="1" si="1"/>
        <v>0.14929999999999999</v>
      </c>
      <c r="H59" s="12">
        <f t="shared" ca="1" si="1"/>
        <v>0.2389</v>
      </c>
      <c r="I59" s="12">
        <f t="shared" ca="1" si="1"/>
        <v>4.4699999999999997E-2</v>
      </c>
      <c r="J59" s="12">
        <f t="shared" ca="1" si="1"/>
        <v>0.67869999999999997</v>
      </c>
      <c r="K59" s="36">
        <f t="shared" ca="1" si="1"/>
        <v>0.54569999999999996</v>
      </c>
      <c r="L59" s="12" t="str">
        <f t="shared" ca="1" si="2"/>
        <v>&lt;.0001</v>
      </c>
    </row>
    <row r="60" spans="1:12" ht="19.5" customHeight="1" x14ac:dyDescent="0.2">
      <c r="A60" s="32">
        <v>48</v>
      </c>
      <c r="B60" s="6" t="s">
        <v>242</v>
      </c>
      <c r="C60" s="8" t="s">
        <v>170</v>
      </c>
      <c r="D60" s="6" t="s">
        <v>232</v>
      </c>
      <c r="E60" s="6">
        <v>88</v>
      </c>
      <c r="G60" s="12">
        <f t="shared" ca="1" si="1"/>
        <v>7.0599999999999996E-2</v>
      </c>
      <c r="H60" s="12">
        <f t="shared" ca="1" si="1"/>
        <v>0.54269999999999996</v>
      </c>
      <c r="I60" s="12">
        <f t="shared" ca="1" si="1"/>
        <v>0.8821</v>
      </c>
      <c r="J60" s="12" t="str">
        <f t="shared" ca="1" si="1"/>
        <v>&lt;.0001</v>
      </c>
      <c r="K60" s="36">
        <f t="shared" ca="1" si="1"/>
        <v>7.8200000000000006E-2</v>
      </c>
      <c r="L60" s="12" t="str">
        <f t="shared" ca="1" si="2"/>
        <v>&lt;.0001</v>
      </c>
    </row>
    <row r="61" spans="1:12" ht="19.5" customHeight="1" x14ac:dyDescent="0.2">
      <c r="A61" s="32">
        <v>49</v>
      </c>
      <c r="B61" s="6" t="s">
        <v>243</v>
      </c>
      <c r="C61" s="8" t="s">
        <v>171</v>
      </c>
      <c r="D61" s="6" t="s">
        <v>232</v>
      </c>
      <c r="E61" s="6">
        <v>84</v>
      </c>
      <c r="G61" s="12">
        <f t="shared" ca="1" si="1"/>
        <v>9.9000000000000008E-3</v>
      </c>
      <c r="H61" s="12">
        <f t="shared" ca="1" si="1"/>
        <v>0.104</v>
      </c>
      <c r="I61" s="12">
        <f t="shared" ca="1" si="1"/>
        <v>0.18379999999999999</v>
      </c>
      <c r="J61" s="12">
        <f t="shared" ca="1" si="1"/>
        <v>0.56359999999999999</v>
      </c>
      <c r="K61" s="36">
        <f t="shared" ca="1" si="1"/>
        <v>0.1396</v>
      </c>
    </row>
    <row r="62" spans="1:12" ht="19.5" customHeight="1" x14ac:dyDescent="0.2"/>
    <row r="63" spans="1:12" ht="19.5" customHeight="1" x14ac:dyDescent="0.2"/>
    <row r="64" spans="1:12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  <row r="162" ht="19.5" customHeight="1" x14ac:dyDescent="0.2"/>
    <row r="163" ht="19.5" customHeight="1" x14ac:dyDescent="0.2"/>
    <row r="164" ht="19.5" customHeight="1" x14ac:dyDescent="0.2"/>
    <row r="165" ht="19.5" customHeight="1" x14ac:dyDescent="0.2"/>
    <row r="166" ht="19.5" customHeight="1" x14ac:dyDescent="0.2"/>
    <row r="167" ht="19.5" customHeight="1" x14ac:dyDescent="0.2"/>
    <row r="168" ht="19.5" customHeight="1" x14ac:dyDescent="0.2"/>
    <row r="169" ht="19.5" customHeight="1" x14ac:dyDescent="0.2"/>
    <row r="170" ht="19.5" customHeight="1" x14ac:dyDescent="0.2"/>
    <row r="171" ht="19.5" customHeight="1" x14ac:dyDescent="0.2"/>
    <row r="172" ht="19.5" customHeight="1" x14ac:dyDescent="0.2"/>
    <row r="173" ht="19.5" customHeight="1" x14ac:dyDescent="0.2"/>
    <row r="174" ht="19.5" customHeight="1" x14ac:dyDescent="0.2"/>
    <row r="175" ht="19.5" customHeight="1" x14ac:dyDescent="0.2"/>
    <row r="176" ht="19.5" customHeight="1" x14ac:dyDescent="0.2"/>
    <row r="177" ht="19.5" customHeight="1" x14ac:dyDescent="0.2"/>
    <row r="178" ht="19.5" customHeight="1" x14ac:dyDescent="0.2"/>
    <row r="179" ht="19.5" customHeight="1" x14ac:dyDescent="0.2"/>
    <row r="180" ht="19.5" customHeight="1" x14ac:dyDescent="0.2"/>
    <row r="181" ht="19.5" customHeight="1" x14ac:dyDescent="0.2"/>
    <row r="182" ht="19.5" customHeight="1" x14ac:dyDescent="0.2"/>
    <row r="183" ht="19.5" customHeight="1" x14ac:dyDescent="0.2"/>
    <row r="184" ht="19.5" customHeight="1" x14ac:dyDescent="0.2"/>
    <row r="185" ht="19.5" customHeight="1" x14ac:dyDescent="0.2"/>
    <row r="186" ht="19.5" customHeight="1" x14ac:dyDescent="0.2"/>
    <row r="187" ht="19.5" customHeight="1" x14ac:dyDescent="0.2"/>
    <row r="188" ht="19.5" customHeight="1" x14ac:dyDescent="0.2"/>
    <row r="189" ht="19.5" customHeight="1" x14ac:dyDescent="0.2"/>
    <row r="190" ht="19.5" customHeight="1" x14ac:dyDescent="0.2"/>
    <row r="191" ht="19.5" customHeight="1" x14ac:dyDescent="0.2"/>
    <row r="192" ht="19.5" customHeight="1" x14ac:dyDescent="0.2"/>
    <row r="193" ht="19.5" customHeight="1" x14ac:dyDescent="0.2"/>
    <row r="194" ht="19.5" customHeight="1" x14ac:dyDescent="0.2"/>
    <row r="195" ht="19.5" customHeight="1" x14ac:dyDescent="0.2"/>
    <row r="196" ht="19.5" customHeight="1" x14ac:dyDescent="0.2"/>
    <row r="197" ht="19.5" customHeight="1" x14ac:dyDescent="0.2"/>
    <row r="198" ht="19.5" customHeight="1" x14ac:dyDescent="0.2"/>
    <row r="199" ht="19.5" customHeight="1" x14ac:dyDescent="0.2"/>
    <row r="200" ht="19.5" customHeight="1" x14ac:dyDescent="0.2"/>
    <row r="201" ht="19.5" customHeight="1" x14ac:dyDescent="0.2"/>
    <row r="202" ht="19.5" customHeight="1" x14ac:dyDescent="0.2"/>
    <row r="203" ht="19.5" customHeight="1" x14ac:dyDescent="0.2"/>
    <row r="204" ht="19.5" customHeight="1" x14ac:dyDescent="0.2"/>
    <row r="205" ht="19.5" customHeight="1" x14ac:dyDescent="0.2"/>
    <row r="206" ht="19.5" customHeight="1" x14ac:dyDescent="0.2"/>
    <row r="207" ht="19.5" customHeight="1" x14ac:dyDescent="0.2"/>
    <row r="208" ht="19.5" customHeight="1" x14ac:dyDescent="0.2"/>
    <row r="209" ht="19.5" customHeight="1" x14ac:dyDescent="0.2"/>
    <row r="210" ht="19.5" customHeight="1" x14ac:dyDescent="0.2"/>
    <row r="211" ht="19.5" customHeight="1" x14ac:dyDescent="0.2"/>
    <row r="212" ht="19.5" customHeight="1" x14ac:dyDescent="0.2"/>
    <row r="213" ht="19.5" customHeight="1" x14ac:dyDescent="0.2"/>
    <row r="214" ht="19.5" customHeight="1" x14ac:dyDescent="0.2"/>
    <row r="215" ht="19.5" customHeight="1" x14ac:dyDescent="0.2"/>
    <row r="216" ht="19.5" customHeight="1" x14ac:dyDescent="0.2"/>
    <row r="217" ht="19.5" customHeight="1" x14ac:dyDescent="0.2"/>
    <row r="218" ht="19.5" customHeight="1" x14ac:dyDescent="0.2"/>
    <row r="219" ht="19.5" customHeight="1" x14ac:dyDescent="0.2"/>
    <row r="220" ht="19.5" customHeight="1" x14ac:dyDescent="0.2"/>
    <row r="221" ht="19.5" customHeight="1" x14ac:dyDescent="0.2"/>
    <row r="222" ht="19.5" customHeight="1" x14ac:dyDescent="0.2"/>
    <row r="223" ht="19.5" customHeight="1" x14ac:dyDescent="0.2"/>
    <row r="224" ht="19.5" customHeight="1" x14ac:dyDescent="0.2"/>
  </sheetData>
  <phoneticPr fontId="1" type="noConversion"/>
  <conditionalFormatting sqref="G1:Q9 G14:Q17 G13:M13 O13:Q13 G20:Q20 G22:Q1048576">
    <cfRule type="cellIs" dxfId="185" priority="28" operator="lessThan">
      <formula>0.05</formula>
    </cfRule>
  </conditionalFormatting>
  <conditionalFormatting sqref="I1:I9 K1:K9 K13:K17 I13:I17 I20 K20 K22:K1048576 I22:I1048576">
    <cfRule type="cellIs" dxfId="184" priority="27" operator="lessThan">
      <formula>0.1</formula>
    </cfRule>
  </conditionalFormatting>
  <conditionalFormatting sqref="M1:M9 M13:M17 M20 M22:M1048576">
    <cfRule type="cellIs" dxfId="183" priority="25" operator="lessThan">
      <formula>0.00001</formula>
    </cfRule>
  </conditionalFormatting>
  <conditionalFormatting sqref="G10:Q10">
    <cfRule type="cellIs" dxfId="182" priority="24" operator="lessThan">
      <formula>0.05</formula>
    </cfRule>
  </conditionalFormatting>
  <conditionalFormatting sqref="K10 I10">
    <cfRule type="cellIs" dxfId="181" priority="23" operator="lessThan">
      <formula>0.1</formula>
    </cfRule>
  </conditionalFormatting>
  <conditionalFormatting sqref="M10">
    <cfRule type="cellIs" dxfId="180" priority="22" operator="lessThan">
      <formula>0.00001</formula>
    </cfRule>
  </conditionalFormatting>
  <conditionalFormatting sqref="G11:M11 O11:Q11">
    <cfRule type="cellIs" dxfId="179" priority="21" operator="lessThan">
      <formula>0.05</formula>
    </cfRule>
  </conditionalFormatting>
  <conditionalFormatting sqref="K11 I11">
    <cfRule type="cellIs" dxfId="178" priority="20" operator="lessThan">
      <formula>0.1</formula>
    </cfRule>
  </conditionalFormatting>
  <conditionalFormatting sqref="M11">
    <cfRule type="cellIs" dxfId="177" priority="19" operator="lessThan">
      <formula>0.00001</formula>
    </cfRule>
  </conditionalFormatting>
  <conditionalFormatting sqref="G12:Q12">
    <cfRule type="cellIs" dxfId="176" priority="18" operator="lessThan">
      <formula>0.05</formula>
    </cfRule>
  </conditionalFormatting>
  <conditionalFormatting sqref="K12 I12">
    <cfRule type="cellIs" dxfId="175" priority="17" operator="lessThan">
      <formula>0.1</formula>
    </cfRule>
  </conditionalFormatting>
  <conditionalFormatting sqref="M12">
    <cfRule type="cellIs" dxfId="174" priority="16" operator="lessThan">
      <formula>0.00001</formula>
    </cfRule>
  </conditionalFormatting>
  <conditionalFormatting sqref="N11">
    <cfRule type="cellIs" dxfId="173" priority="15" operator="lessThan">
      <formula>0.05</formula>
    </cfRule>
  </conditionalFormatting>
  <conditionalFormatting sqref="N13">
    <cfRule type="cellIs" dxfId="172" priority="14" operator="lessThan">
      <formula>0.05</formula>
    </cfRule>
  </conditionalFormatting>
  <conditionalFormatting sqref="G18:Q18">
    <cfRule type="cellIs" dxfId="171" priority="13" operator="lessThan">
      <formula>0.05</formula>
    </cfRule>
  </conditionalFormatting>
  <conditionalFormatting sqref="I18 K18">
    <cfRule type="cellIs" dxfId="170" priority="12" operator="lessThan">
      <formula>0.1</formula>
    </cfRule>
  </conditionalFormatting>
  <conditionalFormatting sqref="M18">
    <cfRule type="cellIs" dxfId="169" priority="11" operator="lessThan">
      <formula>0.00001</formula>
    </cfRule>
  </conditionalFormatting>
  <conditionalFormatting sqref="G19:L19 N19:Q19">
    <cfRule type="cellIs" dxfId="168" priority="10" operator="lessThan">
      <formula>0.05</formula>
    </cfRule>
  </conditionalFormatting>
  <conditionalFormatting sqref="I19 K19">
    <cfRule type="cellIs" dxfId="167" priority="9" operator="lessThan">
      <formula>0.1</formula>
    </cfRule>
  </conditionalFormatting>
  <conditionalFormatting sqref="G21:L21 O21:Q21">
    <cfRule type="cellIs" dxfId="166" priority="7" operator="lessThan">
      <formula>0.05</formula>
    </cfRule>
  </conditionalFormatting>
  <conditionalFormatting sqref="I21 K21">
    <cfRule type="cellIs" dxfId="165" priority="6" operator="lessThan">
      <formula>0.1</formula>
    </cfRule>
  </conditionalFormatting>
  <conditionalFormatting sqref="N21">
    <cfRule type="cellIs" dxfId="164" priority="4" operator="lessThan">
      <formula>0.05</formula>
    </cfRule>
  </conditionalFormatting>
  <conditionalFormatting sqref="M21">
    <cfRule type="cellIs" dxfId="163" priority="3" operator="lessThan">
      <formula>0.05</formula>
    </cfRule>
  </conditionalFormatting>
  <conditionalFormatting sqref="M19">
    <cfRule type="cellIs" dxfId="162" priority="2" operator="lessThan">
      <formula>0.05</formula>
    </cfRule>
  </conditionalFormatting>
  <conditionalFormatting sqref="G1:Q1048576">
    <cfRule type="cellIs" dxfId="161" priority="1" operator="equal">
      <formula>"&lt;.0001"</formula>
    </cfRule>
  </conditionalFormatting>
  <pageMargins left="0.75" right="0.75" top="1" bottom="1" header="0.5" footer="0.5"/>
  <pageSetup orientation="portrait" horizontalDpi="4294967292" verticalDpi="4294967292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8" workbookViewId="0">
      <selection activeCell="E18" sqref="E18"/>
    </sheetView>
  </sheetViews>
  <sheetFormatPr defaultRowHeight="12.75" x14ac:dyDescent="0.2"/>
  <cols>
    <col min="1" max="1" customWidth="true" width="21.7109375" collapsed="true"/>
  </cols>
  <sheetData>
    <row r="1" spans="1:12" ht="13.15" customHeight="1" x14ac:dyDescent="0.2">
      <c r="A1" s="53" t="s">
        <v>112</v>
      </c>
      <c r="B1" s="54"/>
      <c r="C1" s="54"/>
      <c r="D1" s="54"/>
      <c r="E1" s="54"/>
    </row>
    <row r="2" spans="1:12" x14ac:dyDescent="0.2">
      <c r="A2" s="51" t="s">
        <v>41</v>
      </c>
      <c r="B2" s="48" t="s">
        <v>113</v>
      </c>
      <c r="C2" s="48" t="s">
        <v>114</v>
      </c>
      <c r="D2" s="48" t="s">
        <v>115</v>
      </c>
      <c r="E2" s="48" t="s">
        <v>116</v>
      </c>
    </row>
    <row r="3" spans="1:12" x14ac:dyDescent="0.2">
      <c r="A3" s="51" t="s">
        <v>124</v>
      </c>
      <c r="B3" s="21">
        <v>1</v>
      </c>
      <c r="C3" s="21">
        <v>6</v>
      </c>
      <c r="D3" s="21">
        <v>4.8499999999999996</v>
      </c>
      <c r="E3" s="21">
        <v>7.0000000000000007E-2</v>
      </c>
    </row>
    <row r="4" spans="1:12" x14ac:dyDescent="0.2">
      <c r="A4" s="51" t="s">
        <v>38</v>
      </c>
      <c r="B4" s="21">
        <v>1</v>
      </c>
      <c r="C4" s="21">
        <v>6</v>
      </c>
      <c r="D4" s="21">
        <v>0.88</v>
      </c>
      <c r="E4" s="21">
        <v>0.38540000000000002</v>
      </c>
    </row>
    <row r="5" spans="1:12" x14ac:dyDescent="0.2">
      <c r="A5" s="51" t="s">
        <v>125</v>
      </c>
      <c r="B5" s="21">
        <v>1</v>
      </c>
      <c r="C5" s="21">
        <v>6</v>
      </c>
      <c r="D5" s="21">
        <v>0.91</v>
      </c>
      <c r="E5" s="21">
        <v>0.377</v>
      </c>
    </row>
    <row r="6" spans="1:12" x14ac:dyDescent="0.2">
      <c r="A6" s="51" t="s">
        <v>39</v>
      </c>
      <c r="B6" s="21">
        <v>1</v>
      </c>
      <c r="C6" s="21">
        <v>72</v>
      </c>
      <c r="D6" s="21">
        <v>3.46</v>
      </c>
      <c r="E6" s="21">
        <v>6.6900000000000001E-2</v>
      </c>
    </row>
    <row r="7" spans="1:12" x14ac:dyDescent="0.2">
      <c r="A7" s="51" t="s">
        <v>126</v>
      </c>
      <c r="B7" s="21">
        <v>1</v>
      </c>
      <c r="C7" s="21">
        <v>72</v>
      </c>
      <c r="D7" s="21">
        <v>0.78</v>
      </c>
      <c r="E7" s="21">
        <v>0.37980000000000003</v>
      </c>
    </row>
    <row r="8" spans="1:12" x14ac:dyDescent="0.2">
      <c r="A8" s="51" t="s">
        <v>136</v>
      </c>
      <c r="B8" s="21">
        <v>1</v>
      </c>
      <c r="C8" s="21">
        <v>72</v>
      </c>
      <c r="D8" s="21">
        <v>135.11000000000001</v>
      </c>
      <c r="E8" s="21" t="s">
        <v>48</v>
      </c>
    </row>
    <row r="9" spans="1:12" ht="15" thickBot="1" x14ac:dyDescent="0.25">
      <c r="A9" s="2"/>
      <c r="B9" s="4"/>
      <c r="C9" s="4"/>
      <c r="D9" s="4"/>
      <c r="E9" s="5"/>
    </row>
    <row r="10" spans="1:12" ht="15" thickBot="1" x14ac:dyDescent="0.25">
      <c r="A10" s="2"/>
      <c r="B10" s="4"/>
      <c r="C10" s="4"/>
      <c r="D10" s="4"/>
      <c r="E10" s="5"/>
    </row>
    <row r="11" spans="1:12" ht="15" thickBot="1" x14ac:dyDescent="0.25">
      <c r="A11" s="2"/>
      <c r="B11" s="4"/>
      <c r="C11" s="4"/>
      <c r="D11" s="4"/>
      <c r="E11" s="5"/>
    </row>
    <row r="12" spans="1:12" ht="15" thickBot="1" x14ac:dyDescent="0.25">
      <c r="A12" s="2"/>
      <c r="B12" s="4"/>
      <c r="C12" s="4"/>
      <c r="D12" s="4"/>
      <c r="E12" s="5"/>
    </row>
    <row r="13" spans="1:12" ht="13.15" customHeight="1" thickBot="1" x14ac:dyDescent="0.25">
      <c r="A13" s="55"/>
      <c r="B13" s="57"/>
      <c r="C13" s="57"/>
      <c r="D13" s="57"/>
      <c r="E13" s="57"/>
      <c r="F13" s="57"/>
      <c r="G13" s="57"/>
      <c r="H13" s="57"/>
      <c r="I13" s="57"/>
    </row>
    <row r="14" spans="1:12" ht="13.15" customHeight="1" x14ac:dyDescent="0.2">
      <c r="A14" s="53" t="s">
        <v>47</v>
      </c>
      <c r="B14" s="54"/>
      <c r="C14" s="54"/>
      <c r="D14" s="54"/>
      <c r="E14" s="54"/>
      <c r="F14" s="54"/>
      <c r="G14" s="54"/>
      <c r="H14" s="54"/>
      <c r="I14" s="54"/>
      <c r="J14" s="34"/>
      <c r="K14" s="34"/>
      <c r="L14" s="34"/>
    </row>
    <row r="15" spans="1:12" ht="25.5" x14ac:dyDescent="0.2">
      <c r="B15" s="55" t="s">
        <v>41</v>
      </c>
      <c r="C15" s="52" t="s">
        <v>124</v>
      </c>
      <c r="D15" s="52" t="s">
        <v>38</v>
      </c>
      <c r="E15" s="52" t="s">
        <v>39</v>
      </c>
      <c r="F15" s="52" t="s">
        <v>42</v>
      </c>
      <c r="G15" s="34" t="s">
        <v>43</v>
      </c>
      <c r="H15" s="52" t="s">
        <v>40</v>
      </c>
      <c r="I15" s="52" t="s">
        <v>45</v>
      </c>
      <c r="J15" s="52" t="s">
        <v>46</v>
      </c>
    </row>
    <row r="16" spans="1:12" ht="13.5" thickBot="1" x14ac:dyDescent="0.25">
      <c r="B16" s="55"/>
      <c r="C16" s="52"/>
      <c r="D16" s="52"/>
      <c r="E16" s="52"/>
      <c r="F16" s="52"/>
      <c r="G16" s="34" t="s">
        <v>44</v>
      </c>
      <c r="H16" s="52"/>
      <c r="I16" s="52"/>
      <c r="J16" s="52"/>
    </row>
    <row r="17" spans="1:10" x14ac:dyDescent="0.2">
      <c r="A17" t="str">
        <f>CONCATENATE(B17,C17)</f>
        <v>CORT0</v>
      </c>
      <c r="B17" s="49" t="s">
        <v>124</v>
      </c>
      <c r="C17" s="50">
        <v>0</v>
      </c>
      <c r="D17" s="50"/>
      <c r="E17" s="50"/>
      <c r="F17" s="45">
        <v>4.6372</v>
      </c>
      <c r="G17" s="45">
        <v>0.15859999999999999</v>
      </c>
      <c r="H17" s="45">
        <v>6</v>
      </c>
      <c r="I17" s="45">
        <v>29.23</v>
      </c>
      <c r="J17" s="45" t="s">
        <v>48</v>
      </c>
    </row>
    <row r="18" spans="1:10" x14ac:dyDescent="0.2">
      <c r="A18" t="str">
        <f>CONCATENATE(B18,C18)</f>
        <v>CORT1</v>
      </c>
      <c r="B18" s="51" t="s">
        <v>124</v>
      </c>
      <c r="C18" s="48">
        <v>1</v>
      </c>
      <c r="D18" s="48"/>
      <c r="E18" s="48"/>
      <c r="F18" s="21">
        <v>5.0213000000000001</v>
      </c>
      <c r="G18" s="21">
        <v>0.16189999999999999</v>
      </c>
      <c r="H18" s="21">
        <v>6</v>
      </c>
      <c r="I18" s="21">
        <v>31.02</v>
      </c>
      <c r="J18" s="21" t="s">
        <v>48</v>
      </c>
    </row>
    <row r="19" spans="1:10" ht="25.5" x14ac:dyDescent="0.2">
      <c r="A19" t="str">
        <f>CONCATENATE(B19,D19)</f>
        <v>LINETYPE0</v>
      </c>
      <c r="B19" s="51" t="s">
        <v>38</v>
      </c>
      <c r="C19" s="48"/>
      <c r="D19" s="48">
        <v>0</v>
      </c>
      <c r="E19" s="48"/>
      <c r="F19" s="21">
        <v>4.7205000000000004</v>
      </c>
      <c r="G19" s="21">
        <v>0.18959999999999999</v>
      </c>
      <c r="H19" s="21">
        <v>6</v>
      </c>
      <c r="I19" s="21">
        <v>24.89</v>
      </c>
      <c r="J19" s="21" t="s">
        <v>48</v>
      </c>
    </row>
    <row r="20" spans="1:10" ht="25.5" x14ac:dyDescent="0.2">
      <c r="A20" t="str">
        <f>CONCATENATE(B20,D20)</f>
        <v>LINETYPE1</v>
      </c>
      <c r="B20" s="51" t="s">
        <v>38</v>
      </c>
      <c r="C20" s="48"/>
      <c r="D20" s="48">
        <v>1</v>
      </c>
      <c r="E20" s="48"/>
      <c r="F20" s="21">
        <v>4.9379999999999997</v>
      </c>
      <c r="G20" s="21">
        <v>0.16489999999999999</v>
      </c>
      <c r="H20" s="21">
        <v>6</v>
      </c>
      <c r="I20" s="21">
        <v>29.95</v>
      </c>
      <c r="J20" s="21" t="s">
        <v>48</v>
      </c>
    </row>
    <row r="21" spans="1:10" ht="25.5" x14ac:dyDescent="0.2">
      <c r="A21" t="str">
        <f>CONCATENATE(B21,C21,D21)</f>
        <v>CORT*LINETYPE00</v>
      </c>
      <c r="B21" s="51" t="s">
        <v>125</v>
      </c>
      <c r="C21" s="48">
        <v>0</v>
      </c>
      <c r="D21" s="48">
        <v>0</v>
      </c>
      <c r="E21" s="48"/>
      <c r="F21" s="21">
        <v>4.4644000000000004</v>
      </c>
      <c r="G21" s="21">
        <v>0.22520000000000001</v>
      </c>
      <c r="H21" s="21">
        <v>6</v>
      </c>
      <c r="I21" s="21">
        <v>19.829999999999998</v>
      </c>
      <c r="J21" s="21" t="s">
        <v>48</v>
      </c>
    </row>
    <row r="22" spans="1:10" ht="25.5" x14ac:dyDescent="0.2">
      <c r="A22" t="str">
        <f>CONCATENATE(B22,C22,D22)</f>
        <v>CORT*LINETYPE01</v>
      </c>
      <c r="B22" s="51" t="s">
        <v>125</v>
      </c>
      <c r="C22" s="48">
        <v>0</v>
      </c>
      <c r="D22" s="48">
        <v>1</v>
      </c>
      <c r="E22" s="48"/>
      <c r="F22" s="21">
        <v>4.8098999999999998</v>
      </c>
      <c r="G22" s="21">
        <v>0.18820000000000001</v>
      </c>
      <c r="H22" s="21">
        <v>6</v>
      </c>
      <c r="I22" s="21">
        <v>25.55</v>
      </c>
      <c r="J22" s="21" t="s">
        <v>48</v>
      </c>
    </row>
    <row r="23" spans="1:10" ht="25.5" x14ac:dyDescent="0.2">
      <c r="A23" t="str">
        <f>CONCATENATE(B23,C23,D23)</f>
        <v>CORT*LINETYPE10</v>
      </c>
      <c r="B23" s="51" t="s">
        <v>125</v>
      </c>
      <c r="C23" s="48">
        <v>1</v>
      </c>
      <c r="D23" s="48">
        <v>0</v>
      </c>
      <c r="E23" s="48"/>
      <c r="F23" s="21">
        <v>4.9764999999999997</v>
      </c>
      <c r="G23" s="21">
        <v>0.22550000000000001</v>
      </c>
      <c r="H23" s="21">
        <v>6</v>
      </c>
      <c r="I23" s="21">
        <v>22.07</v>
      </c>
      <c r="J23" s="21" t="s">
        <v>48</v>
      </c>
    </row>
    <row r="24" spans="1:10" ht="25.5" x14ac:dyDescent="0.2">
      <c r="A24" t="str">
        <f>CONCATENATE(B24,C24,D24)</f>
        <v>CORT*LINETYPE11</v>
      </c>
      <c r="B24" s="51" t="s">
        <v>125</v>
      </c>
      <c r="C24" s="48">
        <v>1</v>
      </c>
      <c r="D24" s="48">
        <v>1</v>
      </c>
      <c r="E24" s="48"/>
      <c r="F24" s="21">
        <v>5.0660999999999996</v>
      </c>
      <c r="G24" s="21">
        <v>0.1943</v>
      </c>
      <c r="H24" s="21">
        <v>6</v>
      </c>
      <c r="I24" s="21">
        <v>26.07</v>
      </c>
      <c r="J24" s="21" t="s">
        <v>48</v>
      </c>
    </row>
    <row r="25" spans="1:10" x14ac:dyDescent="0.2">
      <c r="A25" t="str">
        <f>CONCATENATE(B25,E25)</f>
        <v>MINI0</v>
      </c>
      <c r="B25" s="51" t="s">
        <v>39</v>
      </c>
      <c r="C25" s="48"/>
      <c r="D25" s="48"/>
      <c r="E25" s="48">
        <v>0</v>
      </c>
      <c r="F25" s="21">
        <v>4.6306000000000003</v>
      </c>
      <c r="G25" s="21">
        <v>0.1153</v>
      </c>
      <c r="H25" s="21">
        <v>72</v>
      </c>
      <c r="I25" s="21">
        <v>40.17</v>
      </c>
      <c r="J25" s="21" t="s">
        <v>48</v>
      </c>
    </row>
    <row r="26" spans="1:10" x14ac:dyDescent="0.2">
      <c r="A26" t="str">
        <f>CONCATENATE(B26,E26)</f>
        <v>MINI1</v>
      </c>
      <c r="B26" s="51" t="s">
        <v>39</v>
      </c>
      <c r="C26" s="48"/>
      <c r="D26" s="48"/>
      <c r="E26" s="48">
        <v>1</v>
      </c>
      <c r="F26" s="21">
        <v>5.0278</v>
      </c>
      <c r="G26" s="21">
        <v>0.21360000000000001</v>
      </c>
      <c r="H26" s="21">
        <v>72</v>
      </c>
      <c r="I26" s="21">
        <v>23.53</v>
      </c>
      <c r="J26" s="21" t="s">
        <v>48</v>
      </c>
    </row>
    <row r="27" spans="1:10" ht="25.5" x14ac:dyDescent="0.2">
      <c r="A27" t="str">
        <f>CONCATENATE(B27,C27,E27)</f>
        <v>CORT*MINI00</v>
      </c>
      <c r="B27" s="51" t="s">
        <v>126</v>
      </c>
      <c r="C27" s="48">
        <v>0</v>
      </c>
      <c r="D27" s="48"/>
      <c r="E27" s="48">
        <v>0</v>
      </c>
      <c r="F27" s="21">
        <v>4.3647</v>
      </c>
      <c r="G27" s="21">
        <v>0.13869999999999999</v>
      </c>
      <c r="H27" s="21">
        <v>72</v>
      </c>
      <c r="I27" s="21">
        <v>31.48</v>
      </c>
      <c r="J27" s="21" t="s">
        <v>48</v>
      </c>
    </row>
    <row r="28" spans="1:10" ht="25.5" x14ac:dyDescent="0.2">
      <c r="A28" t="str">
        <f>CONCATENATE(B28,C28,E28)</f>
        <v>CORT*MINI01</v>
      </c>
      <c r="B28" s="51" t="s">
        <v>126</v>
      </c>
      <c r="C28" s="48">
        <v>0</v>
      </c>
      <c r="D28" s="48"/>
      <c r="E28" s="48">
        <v>1</v>
      </c>
      <c r="F28" s="21">
        <v>4.9097</v>
      </c>
      <c r="G28" s="21">
        <v>0.26219999999999999</v>
      </c>
      <c r="H28" s="21">
        <v>72</v>
      </c>
      <c r="I28" s="21">
        <v>18.72</v>
      </c>
      <c r="J28" s="21" t="s">
        <v>48</v>
      </c>
    </row>
    <row r="29" spans="1:10" ht="25.5" x14ac:dyDescent="0.2">
      <c r="A29" t="str">
        <f>CONCATENATE(B29,C29,E29)</f>
        <v>CORT*MINI10</v>
      </c>
      <c r="B29" s="51" t="s">
        <v>126</v>
      </c>
      <c r="C29" s="48">
        <v>1</v>
      </c>
      <c r="D29" s="48"/>
      <c r="E29" s="48">
        <v>0</v>
      </c>
      <c r="F29" s="21">
        <v>4.8966000000000003</v>
      </c>
      <c r="G29" s="21">
        <v>0.1363</v>
      </c>
      <c r="H29" s="21">
        <v>72</v>
      </c>
      <c r="I29" s="21">
        <v>35.92</v>
      </c>
      <c r="J29" s="21" t="s">
        <v>48</v>
      </c>
    </row>
    <row r="30" spans="1:10" ht="25.5" x14ac:dyDescent="0.2">
      <c r="A30" t="str">
        <f>CONCATENATE(B30,C30,E30)</f>
        <v>CORT*MINI11</v>
      </c>
      <c r="B30" s="51" t="s">
        <v>126</v>
      </c>
      <c r="C30" s="48">
        <v>1</v>
      </c>
      <c r="D30" s="48"/>
      <c r="E30" s="48">
        <v>1</v>
      </c>
      <c r="F30" s="21">
        <v>5.1459999999999999</v>
      </c>
      <c r="G30" s="21">
        <v>0.2641</v>
      </c>
      <c r="H30" s="21">
        <v>72</v>
      </c>
      <c r="I30" s="21">
        <v>19.489999999999998</v>
      </c>
      <c r="J30" s="21" t="s">
        <v>48</v>
      </c>
    </row>
    <row r="31" spans="1:10" ht="15" thickBot="1" x14ac:dyDescent="0.25">
      <c r="A31" s="2"/>
      <c r="B31" s="3"/>
      <c r="C31" s="3"/>
      <c r="D31" s="3"/>
      <c r="E31" s="3"/>
      <c r="F31" s="4"/>
      <c r="G31" s="4"/>
      <c r="H31" s="4"/>
      <c r="I31" s="4"/>
    </row>
    <row r="32" spans="1:10" ht="15" thickBot="1" x14ac:dyDescent="0.25">
      <c r="A32" s="2"/>
      <c r="B32" s="3"/>
      <c r="C32" s="3"/>
      <c r="D32" s="3"/>
      <c r="E32" s="3"/>
      <c r="F32" s="4"/>
      <c r="G32" s="4"/>
      <c r="H32" s="4"/>
      <c r="I32" s="4"/>
    </row>
    <row r="33" spans="1:9" ht="15" thickBot="1" x14ac:dyDescent="0.25">
      <c r="A33" s="2"/>
      <c r="B33" s="3"/>
      <c r="C33" s="3"/>
      <c r="D33" s="3"/>
      <c r="E33" s="3"/>
      <c r="F33" s="4"/>
      <c r="G33" s="4"/>
      <c r="H33" s="4"/>
      <c r="I33" s="4"/>
    </row>
    <row r="34" spans="1:9" ht="15" thickBot="1" x14ac:dyDescent="0.25">
      <c r="A34" s="2"/>
      <c r="B34" s="3"/>
      <c r="C34" s="3"/>
      <c r="D34" s="3"/>
      <c r="E34" s="3"/>
      <c r="F34" s="4"/>
      <c r="G34" s="4"/>
      <c r="H34" s="4"/>
      <c r="I34" s="4"/>
    </row>
    <row r="35" spans="1:9" ht="15" thickBot="1" x14ac:dyDescent="0.25">
      <c r="A35" s="2"/>
      <c r="B35" s="3"/>
      <c r="C35" s="3"/>
      <c r="D35" s="3"/>
      <c r="E35" s="3"/>
      <c r="F35" s="4"/>
      <c r="G35" s="4"/>
      <c r="H35" s="4"/>
      <c r="I35" s="4"/>
    </row>
    <row r="36" spans="1:9" ht="15" thickBot="1" x14ac:dyDescent="0.25">
      <c r="A36" s="2"/>
      <c r="B36" s="3"/>
      <c r="C36" s="3"/>
      <c r="D36" s="3"/>
      <c r="E36" s="3"/>
      <c r="F36" s="4"/>
      <c r="G36" s="4"/>
      <c r="H36" s="4"/>
      <c r="I36" s="4"/>
    </row>
    <row r="37" spans="1:9" ht="15" thickBot="1" x14ac:dyDescent="0.25">
      <c r="A37" s="2"/>
      <c r="B37" s="3"/>
      <c r="C37" s="3"/>
      <c r="D37" s="3"/>
      <c r="E37" s="3"/>
      <c r="F37" s="4"/>
      <c r="G37" s="4"/>
      <c r="H37" s="4"/>
      <c r="I37" s="4"/>
    </row>
    <row r="38" spans="1:9" ht="15" thickBot="1" x14ac:dyDescent="0.25">
      <c r="A38" s="2"/>
      <c r="B38" s="3"/>
      <c r="C38" s="3"/>
      <c r="D38" s="3"/>
      <c r="E38" s="3"/>
      <c r="F38" s="4"/>
      <c r="G38" s="4"/>
      <c r="H38" s="4"/>
      <c r="I38" s="4"/>
    </row>
    <row r="39" spans="1:9" ht="15" thickBot="1" x14ac:dyDescent="0.25">
      <c r="A39" s="2"/>
      <c r="B39" s="3"/>
      <c r="C39" s="3"/>
      <c r="D39" s="3"/>
      <c r="E39" s="3"/>
      <c r="F39" s="4"/>
      <c r="G39" s="4"/>
      <c r="H39" s="4"/>
      <c r="I39" s="4"/>
    </row>
    <row r="40" spans="1:9" ht="15" thickBot="1" x14ac:dyDescent="0.25">
      <c r="A40" s="2"/>
      <c r="B40" s="3"/>
      <c r="C40" s="3"/>
      <c r="D40" s="3"/>
      <c r="E40" s="3"/>
      <c r="F40" s="4"/>
      <c r="G40" s="4"/>
      <c r="H40" s="4"/>
      <c r="I40" s="4"/>
    </row>
    <row r="41" spans="1:9" ht="15" thickBot="1" x14ac:dyDescent="0.25">
      <c r="A41" s="2"/>
      <c r="B41" s="3"/>
      <c r="C41" s="3"/>
      <c r="D41" s="3"/>
      <c r="E41" s="3"/>
      <c r="F41" s="4"/>
      <c r="G41" s="4"/>
      <c r="H41" s="4"/>
      <c r="I41" s="4"/>
    </row>
    <row r="42" spans="1:9" ht="15" thickBot="1" x14ac:dyDescent="0.25">
      <c r="A42" s="2"/>
      <c r="B42" s="3"/>
      <c r="C42" s="3"/>
      <c r="D42" s="3"/>
      <c r="E42" s="3"/>
      <c r="F42" s="4"/>
      <c r="G42" s="4"/>
      <c r="H42" s="4"/>
      <c r="I42" s="4"/>
    </row>
  </sheetData>
  <mergeCells count="11">
    <mergeCell ref="J15:J16"/>
    <mergeCell ref="B15:B16"/>
    <mergeCell ref="C15:C16"/>
    <mergeCell ref="D15:D16"/>
    <mergeCell ref="E15:E16"/>
    <mergeCell ref="F15:F16"/>
    <mergeCell ref="A1:E1"/>
    <mergeCell ref="A13:I13"/>
    <mergeCell ref="A14:I14"/>
    <mergeCell ref="H15:H16"/>
    <mergeCell ref="I15:I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11" sqref="A11:A26"/>
    </sheetView>
  </sheetViews>
  <sheetFormatPr defaultRowHeight="12.75" x14ac:dyDescent="0.2"/>
  <sheetData>
    <row r="1" spans="1:10" ht="13.15" customHeight="1" x14ac:dyDescent="0.2">
      <c r="A1" s="53" t="s">
        <v>112</v>
      </c>
      <c r="B1" s="54"/>
      <c r="C1" s="54"/>
      <c r="D1" s="54"/>
      <c r="E1" s="54"/>
    </row>
    <row r="2" spans="1:10" x14ac:dyDescent="0.2">
      <c r="A2" s="30" t="s">
        <v>41</v>
      </c>
      <c r="B2" s="31" t="s">
        <v>113</v>
      </c>
      <c r="C2" s="31" t="s">
        <v>114</v>
      </c>
      <c r="D2" s="31" t="s">
        <v>115</v>
      </c>
      <c r="E2" s="31" t="s">
        <v>116</v>
      </c>
    </row>
    <row r="3" spans="1:10" x14ac:dyDescent="0.2">
      <c r="A3" s="30" t="s">
        <v>124</v>
      </c>
      <c r="B3" s="21">
        <v>1</v>
      </c>
      <c r="C3" s="21">
        <v>6</v>
      </c>
      <c r="D3" s="21">
        <v>1.79</v>
      </c>
      <c r="E3" s="21">
        <v>0.22889999999999999</v>
      </c>
    </row>
    <row r="4" spans="1:10" ht="25.5" x14ac:dyDescent="0.2">
      <c r="A4" s="30" t="s">
        <v>38</v>
      </c>
      <c r="B4" s="21">
        <v>1</v>
      </c>
      <c r="C4" s="21">
        <v>6</v>
      </c>
      <c r="D4" s="21">
        <v>3.22</v>
      </c>
      <c r="E4" s="21">
        <v>0.123</v>
      </c>
    </row>
    <row r="5" spans="1:10" ht="25.5" x14ac:dyDescent="0.2">
      <c r="A5" s="30" t="s">
        <v>125</v>
      </c>
      <c r="B5" s="21">
        <v>1</v>
      </c>
      <c r="C5" s="21">
        <v>6</v>
      </c>
      <c r="D5" s="21">
        <v>5</v>
      </c>
      <c r="E5" s="21">
        <v>6.6600000000000006E-2</v>
      </c>
    </row>
    <row r="6" spans="1:10" x14ac:dyDescent="0.2">
      <c r="A6" s="30" t="s">
        <v>39</v>
      </c>
      <c r="B6" s="21">
        <v>1</v>
      </c>
      <c r="C6" s="21">
        <v>71</v>
      </c>
      <c r="D6" s="21">
        <v>0.06</v>
      </c>
      <c r="E6" s="21">
        <v>0.80020000000000002</v>
      </c>
    </row>
    <row r="7" spans="1:10" ht="25.5" x14ac:dyDescent="0.2">
      <c r="A7" s="30" t="s">
        <v>126</v>
      </c>
      <c r="B7" s="21">
        <v>1</v>
      </c>
      <c r="C7" s="21">
        <v>71</v>
      </c>
      <c r="D7" s="21">
        <v>2.16</v>
      </c>
      <c r="E7" s="21">
        <v>0.14599999999999999</v>
      </c>
    </row>
    <row r="8" spans="1:10" ht="25.5" x14ac:dyDescent="0.2">
      <c r="A8" s="30" t="s">
        <v>172</v>
      </c>
      <c r="B8" s="21">
        <v>1</v>
      </c>
      <c r="C8" s="21">
        <v>71</v>
      </c>
      <c r="D8" s="21">
        <v>33.880000000000003</v>
      </c>
      <c r="E8" s="21" t="s">
        <v>48</v>
      </c>
    </row>
    <row r="9" spans="1:10" ht="13.5" thickBot="1" x14ac:dyDescent="0.25">
      <c r="A9" s="33"/>
    </row>
    <row r="10" spans="1:10" ht="13.15" customHeight="1" x14ac:dyDescent="0.2">
      <c r="A10" s="53" t="s">
        <v>47</v>
      </c>
      <c r="B10" s="54"/>
      <c r="C10" s="54"/>
      <c r="D10" s="54"/>
      <c r="E10" s="54"/>
      <c r="F10" s="54"/>
      <c r="G10" s="54"/>
      <c r="H10" s="54"/>
      <c r="I10" s="54"/>
    </row>
    <row r="11" spans="1:10" ht="25.5" x14ac:dyDescent="0.2">
      <c r="B11" s="55" t="s">
        <v>41</v>
      </c>
      <c r="C11" s="52" t="s">
        <v>124</v>
      </c>
      <c r="D11" s="52" t="s">
        <v>38</v>
      </c>
      <c r="E11" s="52" t="s">
        <v>39</v>
      </c>
      <c r="F11" s="52" t="s">
        <v>42</v>
      </c>
      <c r="G11" s="31" t="s">
        <v>43</v>
      </c>
      <c r="H11" s="52" t="s">
        <v>40</v>
      </c>
      <c r="I11" s="52" t="s">
        <v>45</v>
      </c>
      <c r="J11" s="52" t="s">
        <v>46</v>
      </c>
    </row>
    <row r="12" spans="1:10" x14ac:dyDescent="0.2">
      <c r="B12" s="55"/>
      <c r="C12" s="52"/>
      <c r="D12" s="52"/>
      <c r="E12" s="52"/>
      <c r="F12" s="52"/>
      <c r="G12" s="31" t="s">
        <v>44</v>
      </c>
      <c r="H12" s="52"/>
      <c r="I12" s="52"/>
      <c r="J12" s="52"/>
    </row>
    <row r="13" spans="1:10" x14ac:dyDescent="0.2">
      <c r="A13" t="str">
        <f>CONCATENATE(B13,C13)</f>
        <v>CORT0</v>
      </c>
      <c r="B13" s="30" t="s">
        <v>124</v>
      </c>
      <c r="C13" s="31">
        <v>0</v>
      </c>
      <c r="D13" s="31"/>
      <c r="E13" s="31"/>
      <c r="F13" s="21">
        <v>5.1193999999999997</v>
      </c>
      <c r="G13" s="21">
        <v>0.16839999999999999</v>
      </c>
      <c r="H13" s="21">
        <v>6</v>
      </c>
      <c r="I13" s="21">
        <v>30.4</v>
      </c>
      <c r="J13" s="21" t="s">
        <v>48</v>
      </c>
    </row>
    <row r="14" spans="1:10" x14ac:dyDescent="0.2">
      <c r="A14" t="str">
        <f>CONCATENATE(B14,C14)</f>
        <v>CORT1</v>
      </c>
      <c r="B14" s="30" t="s">
        <v>124</v>
      </c>
      <c r="C14" s="31">
        <v>1</v>
      </c>
      <c r="D14" s="31"/>
      <c r="E14" s="31"/>
      <c r="F14" s="21">
        <v>4.8305999999999996</v>
      </c>
      <c r="G14" s="21">
        <v>0.17180000000000001</v>
      </c>
      <c r="H14" s="21">
        <v>6</v>
      </c>
      <c r="I14" s="21">
        <v>28.12</v>
      </c>
      <c r="J14" s="21" t="s">
        <v>48</v>
      </c>
    </row>
    <row r="15" spans="1:10" ht="25.5" x14ac:dyDescent="0.2">
      <c r="A15" t="str">
        <f>CONCATENATE(B15,D15)</f>
        <v>LINETYPE0</v>
      </c>
      <c r="B15" s="30" t="s">
        <v>38</v>
      </c>
      <c r="C15" s="31"/>
      <c r="D15" s="31">
        <v>0</v>
      </c>
      <c r="E15" s="31"/>
      <c r="F15" s="21">
        <v>4.7823000000000002</v>
      </c>
      <c r="G15" s="21">
        <v>0.18720000000000001</v>
      </c>
      <c r="H15" s="21">
        <v>6</v>
      </c>
      <c r="I15" s="21">
        <v>25.55</v>
      </c>
      <c r="J15" s="21" t="s">
        <v>48</v>
      </c>
    </row>
    <row r="16" spans="1:10" ht="25.5" x14ac:dyDescent="0.2">
      <c r="A16" t="str">
        <f>CONCATENATE(B16,D16)</f>
        <v>LINETYPE1</v>
      </c>
      <c r="B16" s="30" t="s">
        <v>38</v>
      </c>
      <c r="C16" s="31"/>
      <c r="D16" s="31">
        <v>1</v>
      </c>
      <c r="E16" s="31"/>
      <c r="F16" s="21">
        <v>5.1677</v>
      </c>
      <c r="G16" s="21">
        <v>0.15060000000000001</v>
      </c>
      <c r="H16" s="21">
        <v>6</v>
      </c>
      <c r="I16" s="21">
        <v>34.31</v>
      </c>
      <c r="J16" s="21" t="s">
        <v>48</v>
      </c>
    </row>
    <row r="17" spans="1:10" ht="25.5" x14ac:dyDescent="0.2">
      <c r="A17" t="str">
        <f>CONCATENATE(B17,C17,D17)</f>
        <v>CORT*LINETYPE00</v>
      </c>
      <c r="B17" s="30" t="s">
        <v>125</v>
      </c>
      <c r="C17" s="31">
        <v>0</v>
      </c>
      <c r="D17" s="31">
        <v>0</v>
      </c>
      <c r="E17" s="31"/>
      <c r="F17" s="21">
        <v>4.7442000000000002</v>
      </c>
      <c r="G17" s="21">
        <v>0.2402</v>
      </c>
      <c r="H17" s="21">
        <v>6</v>
      </c>
      <c r="I17" s="21">
        <v>19.75</v>
      </c>
      <c r="J17" s="21" t="s">
        <v>48</v>
      </c>
    </row>
    <row r="18" spans="1:10" ht="25.5" x14ac:dyDescent="0.2">
      <c r="A18" t="str">
        <f>CONCATENATE(B18,C18,D18)</f>
        <v>CORT*LINETYPE01</v>
      </c>
      <c r="B18" s="30" t="s">
        <v>125</v>
      </c>
      <c r="C18" s="31">
        <v>0</v>
      </c>
      <c r="D18" s="31">
        <v>1</v>
      </c>
      <c r="E18" s="31"/>
      <c r="F18" s="21">
        <v>5.4945000000000004</v>
      </c>
      <c r="G18" s="21">
        <v>0.18740000000000001</v>
      </c>
      <c r="H18" s="21">
        <v>6</v>
      </c>
      <c r="I18" s="21">
        <v>29.32</v>
      </c>
      <c r="J18" s="21" t="s">
        <v>48</v>
      </c>
    </row>
    <row r="19" spans="1:10" ht="25.5" x14ac:dyDescent="0.2">
      <c r="A19" t="str">
        <f>CONCATENATE(B19,C19,D19)</f>
        <v>CORT*LINETYPE10</v>
      </c>
      <c r="B19" s="30" t="s">
        <v>125</v>
      </c>
      <c r="C19" s="31">
        <v>1</v>
      </c>
      <c r="D19" s="31">
        <v>0</v>
      </c>
      <c r="E19" s="31"/>
      <c r="F19" s="21">
        <v>4.8204000000000002</v>
      </c>
      <c r="G19" s="21">
        <v>0.2399</v>
      </c>
      <c r="H19" s="21">
        <v>6</v>
      </c>
      <c r="I19" s="21">
        <v>20.09</v>
      </c>
      <c r="J19" s="21" t="s">
        <v>48</v>
      </c>
    </row>
    <row r="20" spans="1:10" ht="25.5" x14ac:dyDescent="0.2">
      <c r="A20" t="str">
        <f>CONCATENATE(B20,C20,D20)</f>
        <v>CORT*LINETYPE11</v>
      </c>
      <c r="B20" s="30" t="s">
        <v>125</v>
      </c>
      <c r="C20" s="31">
        <v>1</v>
      </c>
      <c r="D20" s="31">
        <v>1</v>
      </c>
      <c r="E20" s="31"/>
      <c r="F20" s="21">
        <v>4.8409000000000004</v>
      </c>
      <c r="G20" s="21">
        <v>0.1953</v>
      </c>
      <c r="H20" s="21">
        <v>6</v>
      </c>
      <c r="I20" s="21">
        <v>24.78</v>
      </c>
      <c r="J20" s="21" t="s">
        <v>48</v>
      </c>
    </row>
    <row r="21" spans="1:10" x14ac:dyDescent="0.2">
      <c r="A21" t="str">
        <f>CONCATENATE(B21,E21)</f>
        <v>MINI0</v>
      </c>
      <c r="B21" s="30" t="s">
        <v>39</v>
      </c>
      <c r="C21" s="31"/>
      <c r="D21" s="31"/>
      <c r="E21" s="31">
        <v>0</v>
      </c>
      <c r="F21" s="21">
        <v>4.9439000000000002</v>
      </c>
      <c r="G21" s="21">
        <v>0.105</v>
      </c>
      <c r="H21" s="21">
        <v>71</v>
      </c>
      <c r="I21" s="21">
        <v>47.11</v>
      </c>
      <c r="J21" s="21" t="s">
        <v>48</v>
      </c>
    </row>
    <row r="22" spans="1:10" x14ac:dyDescent="0.2">
      <c r="A22" t="str">
        <f>CONCATENATE(B22,E22)</f>
        <v>MINI1</v>
      </c>
      <c r="B22" s="30" t="s">
        <v>39</v>
      </c>
      <c r="C22" s="31"/>
      <c r="D22" s="31"/>
      <c r="E22" s="31">
        <v>1</v>
      </c>
      <c r="F22" s="21">
        <v>5.0061</v>
      </c>
      <c r="G22" s="21">
        <v>0.2316</v>
      </c>
      <c r="H22" s="21">
        <v>71</v>
      </c>
      <c r="I22" s="21">
        <v>21.61</v>
      </c>
      <c r="J22" s="21" t="s">
        <v>48</v>
      </c>
    </row>
    <row r="23" spans="1:10" ht="25.5" x14ac:dyDescent="0.2">
      <c r="A23" t="str">
        <f>CONCATENATE(B23,C23,E23)</f>
        <v>CORT*MINI00</v>
      </c>
      <c r="B23" s="30" t="s">
        <v>126</v>
      </c>
      <c r="C23" s="31">
        <v>0</v>
      </c>
      <c r="D23" s="31"/>
      <c r="E23" s="31">
        <v>0</v>
      </c>
      <c r="F23" s="21">
        <v>4.931</v>
      </c>
      <c r="G23" s="21">
        <v>0.14069999999999999</v>
      </c>
      <c r="H23" s="21">
        <v>71</v>
      </c>
      <c r="I23" s="21">
        <v>35.06</v>
      </c>
      <c r="J23" s="21" t="s">
        <v>48</v>
      </c>
    </row>
    <row r="24" spans="1:10" ht="25.5" x14ac:dyDescent="0.2">
      <c r="A24" t="str">
        <f>CONCATENATE(B24,C24,E24)</f>
        <v>CORT*MINI01</v>
      </c>
      <c r="B24" s="30" t="s">
        <v>126</v>
      </c>
      <c r="C24" s="31">
        <v>0</v>
      </c>
      <c r="D24" s="31"/>
      <c r="E24" s="31">
        <v>1</v>
      </c>
      <c r="F24" s="21">
        <v>5.3076999999999996</v>
      </c>
      <c r="G24" s="21">
        <v>0.29980000000000001</v>
      </c>
      <c r="H24" s="21">
        <v>71</v>
      </c>
      <c r="I24" s="21">
        <v>17.7</v>
      </c>
      <c r="J24" s="21" t="s">
        <v>48</v>
      </c>
    </row>
    <row r="25" spans="1:10" ht="25.5" x14ac:dyDescent="0.2">
      <c r="A25" t="str">
        <f>CONCATENATE(B25,C25,E25)</f>
        <v>CORT*MINI10</v>
      </c>
      <c r="B25" s="30" t="s">
        <v>126</v>
      </c>
      <c r="C25" s="31">
        <v>1</v>
      </c>
      <c r="D25" s="31"/>
      <c r="E25" s="31">
        <v>0</v>
      </c>
      <c r="F25" s="21">
        <v>4.9568000000000003</v>
      </c>
      <c r="G25" s="21">
        <v>0.1386</v>
      </c>
      <c r="H25" s="21">
        <v>71</v>
      </c>
      <c r="I25" s="21">
        <v>35.770000000000003</v>
      </c>
      <c r="J25" s="21" t="s">
        <v>48</v>
      </c>
    </row>
    <row r="26" spans="1:10" ht="25.5" x14ac:dyDescent="0.2">
      <c r="A26" t="str">
        <f>CONCATENATE(B26,C26,E26)</f>
        <v>CORT*MINI11</v>
      </c>
      <c r="B26" s="30" t="s">
        <v>126</v>
      </c>
      <c r="C26" s="31">
        <v>1</v>
      </c>
      <c r="D26" s="31"/>
      <c r="E26" s="31">
        <v>1</v>
      </c>
      <c r="F26" s="21">
        <v>4.7045000000000003</v>
      </c>
      <c r="G26" s="21">
        <v>0.30449999999999999</v>
      </c>
      <c r="H26" s="21">
        <v>71</v>
      </c>
      <c r="I26" s="21">
        <v>15.45</v>
      </c>
      <c r="J26" s="21" t="s">
        <v>48</v>
      </c>
    </row>
  </sheetData>
  <mergeCells count="10">
    <mergeCell ref="J11:J12"/>
    <mergeCell ref="A1:E1"/>
    <mergeCell ref="A10:I10"/>
    <mergeCell ref="B11:B12"/>
    <mergeCell ref="C11:C12"/>
    <mergeCell ref="D11:D12"/>
    <mergeCell ref="E11:E12"/>
    <mergeCell ref="F11:F12"/>
    <mergeCell ref="H11:H12"/>
    <mergeCell ref="I11:I12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A12" sqref="A12"/>
    </sheetView>
  </sheetViews>
  <sheetFormatPr defaultRowHeight="12.75" x14ac:dyDescent="0.2"/>
  <sheetData>
    <row r="1" spans="1:10" ht="13.15" customHeight="1" x14ac:dyDescent="0.2">
      <c r="A1" s="53" t="s">
        <v>112</v>
      </c>
      <c r="B1" s="54"/>
      <c r="C1" s="54"/>
      <c r="D1" s="54"/>
      <c r="E1" s="54"/>
    </row>
    <row r="2" spans="1:10" x14ac:dyDescent="0.2">
      <c r="A2" s="51" t="s">
        <v>41</v>
      </c>
      <c r="B2" s="48" t="s">
        <v>113</v>
      </c>
      <c r="C2" s="48" t="s">
        <v>114</v>
      </c>
      <c r="D2" s="48" t="s">
        <v>115</v>
      </c>
      <c r="E2" s="48" t="s">
        <v>116</v>
      </c>
    </row>
    <row r="3" spans="1:10" x14ac:dyDescent="0.2">
      <c r="A3" s="51" t="s">
        <v>124</v>
      </c>
      <c r="B3" s="21">
        <v>1</v>
      </c>
      <c r="C3" s="21">
        <v>6</v>
      </c>
      <c r="D3" s="21">
        <v>1.35</v>
      </c>
      <c r="E3" s="21">
        <v>0.28989999999999999</v>
      </c>
    </row>
    <row r="4" spans="1:10" ht="25.5" x14ac:dyDescent="0.2">
      <c r="A4" s="51" t="s">
        <v>38</v>
      </c>
      <c r="B4" s="21">
        <v>1</v>
      </c>
      <c r="C4" s="21">
        <v>6</v>
      </c>
      <c r="D4" s="21">
        <v>0.47</v>
      </c>
      <c r="E4" s="21">
        <v>0.51700000000000002</v>
      </c>
    </row>
    <row r="5" spans="1:10" ht="25.5" x14ac:dyDescent="0.2">
      <c r="A5" s="51" t="s">
        <v>125</v>
      </c>
      <c r="B5" s="21">
        <v>1</v>
      </c>
      <c r="C5" s="21">
        <v>6</v>
      </c>
      <c r="D5" s="21">
        <v>5.1100000000000003</v>
      </c>
      <c r="E5" s="21">
        <v>6.4399999999999999E-2</v>
      </c>
    </row>
    <row r="6" spans="1:10" x14ac:dyDescent="0.2">
      <c r="A6" s="51" t="s">
        <v>39</v>
      </c>
      <c r="B6" s="21">
        <v>1</v>
      </c>
      <c r="C6" s="21">
        <v>70</v>
      </c>
      <c r="D6" s="21">
        <v>0.38</v>
      </c>
      <c r="E6" s="21">
        <v>0.5423</v>
      </c>
    </row>
    <row r="7" spans="1:10" ht="25.5" x14ac:dyDescent="0.2">
      <c r="A7" s="51" t="s">
        <v>126</v>
      </c>
      <c r="B7" s="21">
        <v>1</v>
      </c>
      <c r="C7" s="21">
        <v>70</v>
      </c>
      <c r="D7" s="21">
        <v>2.16</v>
      </c>
      <c r="E7" s="21">
        <v>0.14580000000000001</v>
      </c>
    </row>
    <row r="8" spans="1:10" ht="25.5" x14ac:dyDescent="0.2">
      <c r="A8" s="51" t="s">
        <v>172</v>
      </c>
      <c r="B8" s="21">
        <v>1</v>
      </c>
      <c r="C8" s="21">
        <v>70</v>
      </c>
      <c r="D8" s="21">
        <v>35.08</v>
      </c>
      <c r="E8" s="21" t="s">
        <v>48</v>
      </c>
    </row>
    <row r="9" spans="1:10" x14ac:dyDescent="0.2">
      <c r="A9" s="51" t="s">
        <v>180</v>
      </c>
      <c r="B9" s="21">
        <v>1</v>
      </c>
      <c r="C9" s="21">
        <v>70</v>
      </c>
      <c r="D9" s="21">
        <v>2.1</v>
      </c>
      <c r="E9" s="21">
        <v>0.1515</v>
      </c>
    </row>
    <row r="10" spans="1:10" ht="13.5" thickBot="1" x14ac:dyDescent="0.25">
      <c r="A10" s="33"/>
    </row>
    <row r="11" spans="1:10" ht="13.15" customHeight="1" x14ac:dyDescent="0.2">
      <c r="A11" s="53" t="s">
        <v>47</v>
      </c>
      <c r="B11" s="54"/>
      <c r="C11" s="54"/>
      <c r="D11" s="54"/>
      <c r="E11" s="54"/>
      <c r="F11" s="54"/>
      <c r="G11" s="54"/>
      <c r="H11" s="54"/>
      <c r="I11" s="54"/>
    </row>
    <row r="12" spans="1:10" ht="25.5" x14ac:dyDescent="0.2">
      <c r="B12" s="55" t="s">
        <v>41</v>
      </c>
      <c r="C12" s="52" t="s">
        <v>124</v>
      </c>
      <c r="D12" s="52" t="s">
        <v>38</v>
      </c>
      <c r="E12" s="52" t="s">
        <v>39</v>
      </c>
      <c r="F12" s="52" t="s">
        <v>42</v>
      </c>
      <c r="G12" s="31" t="s">
        <v>43</v>
      </c>
      <c r="H12" s="52" t="s">
        <v>40</v>
      </c>
      <c r="I12" s="52" t="s">
        <v>45</v>
      </c>
      <c r="J12" s="52" t="s">
        <v>46</v>
      </c>
    </row>
    <row r="13" spans="1:10" x14ac:dyDescent="0.2">
      <c r="B13" s="55"/>
      <c r="C13" s="52"/>
      <c r="D13" s="52"/>
      <c r="E13" s="52"/>
      <c r="F13" s="52"/>
      <c r="G13" s="31" t="s">
        <v>44</v>
      </c>
      <c r="H13" s="52"/>
      <c r="I13" s="52"/>
      <c r="J13" s="52"/>
    </row>
    <row r="14" spans="1:10" x14ac:dyDescent="0.2">
      <c r="A14" t="str">
        <f>CONCATENATE(B14,C14)</f>
        <v>CORT0</v>
      </c>
      <c r="B14" s="30" t="s">
        <v>124</v>
      </c>
      <c r="C14" s="31">
        <v>0</v>
      </c>
      <c r="D14" s="31"/>
      <c r="E14" s="31"/>
      <c r="F14" s="21">
        <v>5.1319999999999997</v>
      </c>
      <c r="G14" s="21">
        <v>0.1691</v>
      </c>
      <c r="H14" s="21">
        <v>6</v>
      </c>
      <c r="I14" s="21">
        <v>30.35</v>
      </c>
      <c r="J14" s="21" t="s">
        <v>48</v>
      </c>
    </row>
    <row r="15" spans="1:10" x14ac:dyDescent="0.2">
      <c r="A15" t="str">
        <f>CONCATENATE(B15,C15)</f>
        <v>CORT1</v>
      </c>
      <c r="B15" s="30" t="s">
        <v>124</v>
      </c>
      <c r="C15" s="31">
        <v>1</v>
      </c>
      <c r="D15" s="31"/>
      <c r="E15" s="31"/>
      <c r="F15" s="21">
        <v>4.8906000000000001</v>
      </c>
      <c r="G15" s="21">
        <v>0.1787</v>
      </c>
      <c r="H15" s="21">
        <v>6</v>
      </c>
      <c r="I15" s="21">
        <v>27.37</v>
      </c>
      <c r="J15" s="21" t="s">
        <v>48</v>
      </c>
    </row>
    <row r="16" spans="1:10" ht="25.5" x14ac:dyDescent="0.2">
      <c r="A16" t="str">
        <f>CONCATENATE(B16,D16)</f>
        <v>LINETYPE0</v>
      </c>
      <c r="B16" s="30" t="s">
        <v>38</v>
      </c>
      <c r="C16" s="31"/>
      <c r="D16" s="31">
        <v>0</v>
      </c>
      <c r="E16" s="31"/>
      <c r="F16" s="21">
        <v>4.9200999999999997</v>
      </c>
      <c r="G16" s="21">
        <v>0.21729999999999999</v>
      </c>
      <c r="H16" s="21">
        <v>6</v>
      </c>
      <c r="I16" s="21">
        <v>22.64</v>
      </c>
      <c r="J16" s="21" t="s">
        <v>48</v>
      </c>
    </row>
    <row r="17" spans="1:10" ht="25.5" x14ac:dyDescent="0.2">
      <c r="A17" t="str">
        <f>CONCATENATE(B17,D17)</f>
        <v>LINETYPE1</v>
      </c>
      <c r="B17" s="30" t="s">
        <v>38</v>
      </c>
      <c r="C17" s="31"/>
      <c r="D17" s="31">
        <v>1</v>
      </c>
      <c r="E17" s="31"/>
      <c r="F17" s="21">
        <v>5.1025</v>
      </c>
      <c r="G17" s="21">
        <v>0.1638</v>
      </c>
      <c r="H17" s="21">
        <v>6</v>
      </c>
      <c r="I17" s="21">
        <v>31.15</v>
      </c>
      <c r="J17" s="21" t="s">
        <v>48</v>
      </c>
    </row>
    <row r="18" spans="1:10" ht="25.5" x14ac:dyDescent="0.2">
      <c r="A18" t="str">
        <f>CONCATENATE(B18,C18,D18)</f>
        <v>CORT*LINETYPE00</v>
      </c>
      <c r="B18" s="30" t="s">
        <v>125</v>
      </c>
      <c r="C18" s="31">
        <v>0</v>
      </c>
      <c r="D18" s="31">
        <v>0</v>
      </c>
      <c r="E18" s="31"/>
      <c r="F18" s="21">
        <v>4.867</v>
      </c>
      <c r="G18" s="21">
        <v>0.25459999999999999</v>
      </c>
      <c r="H18" s="21">
        <v>6</v>
      </c>
      <c r="I18" s="21">
        <v>19.12</v>
      </c>
      <c r="J18" s="21" t="s">
        <v>48</v>
      </c>
    </row>
    <row r="19" spans="1:10" ht="25.5" x14ac:dyDescent="0.2">
      <c r="A19" t="str">
        <f>CONCATENATE(B19,C19,D19)</f>
        <v>CORT*LINETYPE01</v>
      </c>
      <c r="B19" s="30" t="s">
        <v>125</v>
      </c>
      <c r="C19" s="31">
        <v>0</v>
      </c>
      <c r="D19" s="31">
        <v>1</v>
      </c>
      <c r="E19" s="31"/>
      <c r="F19" s="21">
        <v>5.3970000000000002</v>
      </c>
      <c r="G19" s="21">
        <v>0.20100000000000001</v>
      </c>
      <c r="H19" s="21">
        <v>6</v>
      </c>
      <c r="I19" s="21">
        <v>26.85</v>
      </c>
      <c r="J19" s="21" t="s">
        <v>48</v>
      </c>
    </row>
    <row r="20" spans="1:10" ht="25.5" x14ac:dyDescent="0.2">
      <c r="A20" t="str">
        <f>CONCATENATE(B20,C20,D20)</f>
        <v>CORT*LINETYPE10</v>
      </c>
      <c r="B20" s="30" t="s">
        <v>125</v>
      </c>
      <c r="C20" s="31">
        <v>1</v>
      </c>
      <c r="D20" s="31">
        <v>0</v>
      </c>
      <c r="E20" s="31"/>
      <c r="F20" s="21">
        <v>4.9730999999999996</v>
      </c>
      <c r="G20" s="21">
        <v>0.26550000000000001</v>
      </c>
      <c r="H20" s="21">
        <v>6</v>
      </c>
      <c r="I20" s="21">
        <v>18.73</v>
      </c>
      <c r="J20" s="21" t="s">
        <v>48</v>
      </c>
    </row>
    <row r="21" spans="1:10" ht="25.5" x14ac:dyDescent="0.2">
      <c r="A21" t="str">
        <f>CONCATENATE(B21,C21,D21)</f>
        <v>CORT*LINETYPE11</v>
      </c>
      <c r="B21" s="30" t="s">
        <v>125</v>
      </c>
      <c r="C21" s="31">
        <v>1</v>
      </c>
      <c r="D21" s="31">
        <v>1</v>
      </c>
      <c r="E21" s="31"/>
      <c r="F21" s="21">
        <v>4.8080999999999996</v>
      </c>
      <c r="G21" s="21">
        <v>0.1981</v>
      </c>
      <c r="H21" s="21">
        <v>6</v>
      </c>
      <c r="I21" s="21">
        <v>24.27</v>
      </c>
      <c r="J21" s="21" t="s">
        <v>48</v>
      </c>
    </row>
    <row r="22" spans="1:10" x14ac:dyDescent="0.2">
      <c r="A22" t="str">
        <f>CONCATENATE(B22,E22)</f>
        <v>MINI0</v>
      </c>
      <c r="B22" s="30" t="s">
        <v>39</v>
      </c>
      <c r="C22" s="31"/>
      <c r="D22" s="31"/>
      <c r="E22" s="31">
        <v>0</v>
      </c>
      <c r="F22" s="21">
        <v>4.9314</v>
      </c>
      <c r="G22" s="21">
        <v>0.1104</v>
      </c>
      <c r="H22" s="21">
        <v>70</v>
      </c>
      <c r="I22" s="21">
        <v>44.66</v>
      </c>
      <c r="J22" s="21" t="s">
        <v>48</v>
      </c>
    </row>
    <row r="23" spans="1:10" x14ac:dyDescent="0.2">
      <c r="A23" t="str">
        <f>CONCATENATE(B23,E23)</f>
        <v>MINI1</v>
      </c>
      <c r="B23" s="30" t="s">
        <v>39</v>
      </c>
      <c r="C23" s="31"/>
      <c r="D23" s="31"/>
      <c r="E23" s="31">
        <v>1</v>
      </c>
      <c r="F23" s="21">
        <v>5.0911999999999997</v>
      </c>
      <c r="G23" s="21">
        <v>0.24640000000000001</v>
      </c>
      <c r="H23" s="21">
        <v>70</v>
      </c>
      <c r="I23" s="21">
        <v>20.66</v>
      </c>
      <c r="J23" s="21" t="s">
        <v>48</v>
      </c>
    </row>
    <row r="24" spans="1:10" ht="25.5" x14ac:dyDescent="0.2">
      <c r="A24" t="str">
        <f>CONCATENATE(B24,C24,E24)</f>
        <v>CORT*MINI00</v>
      </c>
      <c r="B24" s="30" t="s">
        <v>126</v>
      </c>
      <c r="C24" s="31">
        <v>0</v>
      </c>
      <c r="D24" s="31"/>
      <c r="E24" s="31">
        <v>0</v>
      </c>
      <c r="F24" s="21">
        <v>4.9009</v>
      </c>
      <c r="G24" s="21">
        <v>0.1434</v>
      </c>
      <c r="H24" s="21">
        <v>70</v>
      </c>
      <c r="I24" s="21">
        <v>34.17</v>
      </c>
      <c r="J24" s="21" t="s">
        <v>48</v>
      </c>
    </row>
    <row r="25" spans="1:10" ht="25.5" x14ac:dyDescent="0.2">
      <c r="A25" t="str">
        <f>CONCATENATE(B25,C25,E25)</f>
        <v>CORT*MINI01</v>
      </c>
      <c r="B25" s="30" t="s">
        <v>126</v>
      </c>
      <c r="C25" s="31">
        <v>0</v>
      </c>
      <c r="D25" s="31"/>
      <c r="E25" s="31">
        <v>1</v>
      </c>
      <c r="F25" s="21">
        <v>5.3632</v>
      </c>
      <c r="G25" s="21">
        <v>0.3014</v>
      </c>
      <c r="H25" s="21">
        <v>70</v>
      </c>
      <c r="I25" s="21">
        <v>17.8</v>
      </c>
      <c r="J25" s="21" t="s">
        <v>48</v>
      </c>
    </row>
    <row r="26" spans="1:10" ht="25.5" x14ac:dyDescent="0.2">
      <c r="A26" t="str">
        <f>CONCATENATE(B26,C26,E26)</f>
        <v>CORT*MINI10</v>
      </c>
      <c r="B26" s="30" t="s">
        <v>126</v>
      </c>
      <c r="C26" s="31">
        <v>1</v>
      </c>
      <c r="D26" s="31"/>
      <c r="E26" s="31">
        <v>0</v>
      </c>
      <c r="F26" s="21">
        <v>4.9619</v>
      </c>
      <c r="G26" s="21">
        <v>0.13969999999999999</v>
      </c>
      <c r="H26" s="21">
        <v>70</v>
      </c>
      <c r="I26" s="21">
        <v>35.53</v>
      </c>
      <c r="J26" s="21" t="s">
        <v>48</v>
      </c>
    </row>
    <row r="27" spans="1:10" ht="25.5" x14ac:dyDescent="0.2">
      <c r="A27" t="str">
        <f>CONCATENATE(B27,C27,E27)</f>
        <v>CORT*MINI11</v>
      </c>
      <c r="B27" s="30" t="s">
        <v>126</v>
      </c>
      <c r="C27" s="31">
        <v>1</v>
      </c>
      <c r="D27" s="31"/>
      <c r="E27" s="31">
        <v>1</v>
      </c>
      <c r="F27" s="21">
        <v>4.8192000000000004</v>
      </c>
      <c r="G27" s="21">
        <v>0.317</v>
      </c>
      <c r="H27" s="21">
        <v>70</v>
      </c>
      <c r="I27" s="21">
        <v>15.2</v>
      </c>
      <c r="J27" s="21" t="s">
        <v>48</v>
      </c>
    </row>
  </sheetData>
  <mergeCells count="10">
    <mergeCell ref="J12:J13"/>
    <mergeCell ref="A1:E1"/>
    <mergeCell ref="A11:I11"/>
    <mergeCell ref="B12:B13"/>
    <mergeCell ref="C12:C13"/>
    <mergeCell ref="D12:D13"/>
    <mergeCell ref="E12:E13"/>
    <mergeCell ref="F12:F13"/>
    <mergeCell ref="H12:H13"/>
    <mergeCell ref="I12:I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7" workbookViewId="0">
      <selection activeCell="A13" sqref="A13:I13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51" t="s">
        <v>41</v>
      </c>
      <c r="B2" s="48" t="s">
        <v>113</v>
      </c>
      <c r="C2" s="48" t="s">
        <v>114</v>
      </c>
      <c r="D2" s="48" t="s">
        <v>115</v>
      </c>
      <c r="E2" s="48" t="s">
        <v>116</v>
      </c>
    </row>
    <row r="3" spans="1:11" x14ac:dyDescent="0.2">
      <c r="A3" s="51" t="s">
        <v>124</v>
      </c>
      <c r="B3" s="21">
        <v>1</v>
      </c>
      <c r="C3" s="21">
        <v>6</v>
      </c>
      <c r="D3" s="21">
        <v>1.91</v>
      </c>
      <c r="E3" s="21">
        <v>0.21590000000000001</v>
      </c>
    </row>
    <row r="4" spans="1:11" ht="25.5" x14ac:dyDescent="0.2">
      <c r="A4" s="51" t="s">
        <v>38</v>
      </c>
      <c r="B4" s="21">
        <v>1</v>
      </c>
      <c r="C4" s="21">
        <v>6</v>
      </c>
      <c r="D4" s="21">
        <v>4.7300000000000004</v>
      </c>
      <c r="E4" s="21">
        <v>7.2499999999999995E-2</v>
      </c>
    </row>
    <row r="5" spans="1:11" ht="25.5" x14ac:dyDescent="0.2">
      <c r="A5" s="51" t="s">
        <v>125</v>
      </c>
      <c r="B5" s="21">
        <v>1</v>
      </c>
      <c r="C5" s="21">
        <v>6</v>
      </c>
      <c r="D5" s="21">
        <v>4.3</v>
      </c>
      <c r="E5" s="21">
        <v>8.3500000000000005E-2</v>
      </c>
    </row>
    <row r="6" spans="1:11" x14ac:dyDescent="0.2">
      <c r="A6" s="51" t="s">
        <v>39</v>
      </c>
      <c r="B6" s="21">
        <v>1</v>
      </c>
      <c r="C6" s="21">
        <v>69</v>
      </c>
      <c r="D6" s="21">
        <v>0.33</v>
      </c>
      <c r="E6" s="21">
        <v>0.56469999999999998</v>
      </c>
    </row>
    <row r="7" spans="1:11" ht="25.5" x14ac:dyDescent="0.2">
      <c r="A7" s="51" t="s">
        <v>126</v>
      </c>
      <c r="B7" s="21">
        <v>1</v>
      </c>
      <c r="C7" s="21">
        <v>69</v>
      </c>
      <c r="D7" s="21">
        <v>2.14</v>
      </c>
      <c r="E7" s="21">
        <v>0.14829999999999999</v>
      </c>
    </row>
    <row r="8" spans="1:11" ht="25.5" x14ac:dyDescent="0.2">
      <c r="A8" s="51" t="s">
        <v>172</v>
      </c>
      <c r="B8" s="21">
        <v>1</v>
      </c>
      <c r="C8" s="21">
        <v>69</v>
      </c>
      <c r="D8" s="21">
        <v>38.4</v>
      </c>
      <c r="E8" s="21" t="s">
        <v>48</v>
      </c>
    </row>
    <row r="9" spans="1:11" x14ac:dyDescent="0.2">
      <c r="A9" s="51" t="s">
        <v>173</v>
      </c>
      <c r="B9" s="21">
        <v>1</v>
      </c>
      <c r="C9" s="21">
        <v>69</v>
      </c>
      <c r="D9" s="21">
        <v>5.56</v>
      </c>
      <c r="E9" s="21">
        <v>2.12E-2</v>
      </c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3.5" thickBot="1" x14ac:dyDescent="0.25"/>
    <row r="13" spans="1:11" ht="14.45" customHeight="1" thickBot="1" x14ac:dyDescent="0.25">
      <c r="A13" s="53" t="s">
        <v>47</v>
      </c>
      <c r="B13" s="54"/>
      <c r="C13" s="54"/>
      <c r="D13" s="54"/>
      <c r="E13" s="54"/>
      <c r="F13" s="54"/>
      <c r="G13" s="54"/>
      <c r="H13" s="54"/>
      <c r="I13" s="54"/>
      <c r="J13" s="17"/>
    </row>
    <row r="14" spans="1:11" ht="25.5" x14ac:dyDescent="0.2">
      <c r="B14" s="55" t="s">
        <v>41</v>
      </c>
      <c r="C14" s="52" t="s">
        <v>124</v>
      </c>
      <c r="D14" s="52" t="s">
        <v>38</v>
      </c>
      <c r="E14" s="52" t="s">
        <v>39</v>
      </c>
      <c r="F14" s="52" t="s">
        <v>42</v>
      </c>
      <c r="G14" s="20" t="s">
        <v>43</v>
      </c>
      <c r="H14" s="52" t="s">
        <v>40</v>
      </c>
      <c r="I14" s="52" t="s">
        <v>45</v>
      </c>
      <c r="J14" s="56" t="s">
        <v>46</v>
      </c>
      <c r="K14" s="18"/>
    </row>
    <row r="15" spans="1:11" ht="15" thickBot="1" x14ac:dyDescent="0.25">
      <c r="B15" s="55"/>
      <c r="C15" s="52"/>
      <c r="D15" s="52"/>
      <c r="E15" s="52"/>
      <c r="F15" s="52"/>
      <c r="G15" s="20" t="s">
        <v>44</v>
      </c>
      <c r="H15" s="52"/>
      <c r="I15" s="52"/>
      <c r="J15" s="56"/>
      <c r="K15" s="19"/>
    </row>
    <row r="16" spans="1:11" ht="13.5" thickBot="1" x14ac:dyDescent="0.25">
      <c r="A16" t="str">
        <f>CONCATENATE(B16,C16)</f>
        <v>CORT0</v>
      </c>
      <c r="B16" s="49" t="s">
        <v>124</v>
      </c>
      <c r="C16" s="50">
        <v>0</v>
      </c>
      <c r="D16" s="50"/>
      <c r="E16" s="50"/>
      <c r="F16" s="45">
        <v>5.1558999999999999</v>
      </c>
      <c r="G16" s="45">
        <v>0.157</v>
      </c>
      <c r="H16" s="45">
        <v>6</v>
      </c>
      <c r="I16" s="45">
        <v>32.83</v>
      </c>
      <c r="J16" s="45" t="s">
        <v>48</v>
      </c>
      <c r="K16" s="5"/>
    </row>
    <row r="17" spans="1:11" ht="13.5" thickBot="1" x14ac:dyDescent="0.25">
      <c r="A17" t="str">
        <f>CONCATENATE(B17,C17)</f>
        <v>CORT1</v>
      </c>
      <c r="B17" s="51" t="s">
        <v>124</v>
      </c>
      <c r="C17" s="48">
        <v>1</v>
      </c>
      <c r="D17" s="48"/>
      <c r="E17" s="48"/>
      <c r="F17" s="21">
        <v>4.8548</v>
      </c>
      <c r="G17" s="21">
        <v>0.15920000000000001</v>
      </c>
      <c r="H17" s="21">
        <v>6</v>
      </c>
      <c r="I17" s="21">
        <v>30.5</v>
      </c>
      <c r="J17" s="21" t="s">
        <v>48</v>
      </c>
      <c r="K17" s="5"/>
    </row>
    <row r="18" spans="1:11" ht="26.25" thickBot="1" x14ac:dyDescent="0.25">
      <c r="A18" t="str">
        <f>CONCATENATE(B18,D18)</f>
        <v>LINETYPE0</v>
      </c>
      <c r="B18" s="51" t="s">
        <v>38</v>
      </c>
      <c r="C18" s="48"/>
      <c r="D18" s="48">
        <v>0</v>
      </c>
      <c r="E18" s="48"/>
      <c r="F18" s="21">
        <v>4.8049999999999997</v>
      </c>
      <c r="G18" s="21">
        <v>0.1636</v>
      </c>
      <c r="H18" s="21">
        <v>6</v>
      </c>
      <c r="I18" s="21">
        <v>29.36</v>
      </c>
      <c r="J18" s="21" t="s">
        <v>48</v>
      </c>
      <c r="K18" s="5"/>
    </row>
    <row r="19" spans="1:11" ht="26.25" thickBot="1" x14ac:dyDescent="0.25">
      <c r="A19" t="str">
        <f>CONCATENATE(B19,D19)</f>
        <v>LINETYPE1</v>
      </c>
      <c r="B19" s="51" t="s">
        <v>38</v>
      </c>
      <c r="C19" s="48"/>
      <c r="D19" s="48">
        <v>1</v>
      </c>
      <c r="E19" s="48"/>
      <c r="F19" s="21">
        <v>5.2058</v>
      </c>
      <c r="G19" s="21">
        <v>0.1285</v>
      </c>
      <c r="H19" s="21">
        <v>6</v>
      </c>
      <c r="I19" s="21">
        <v>40.520000000000003</v>
      </c>
      <c r="J19" s="21" t="s">
        <v>48</v>
      </c>
      <c r="K19" s="5"/>
    </row>
    <row r="20" spans="1:11" ht="26.25" thickBot="1" x14ac:dyDescent="0.25">
      <c r="A20" t="str">
        <f>CONCATENATE(B20,C20,D20)</f>
        <v>CORT*LINETYPE00</v>
      </c>
      <c r="B20" s="51" t="s">
        <v>125</v>
      </c>
      <c r="C20" s="48">
        <v>0</v>
      </c>
      <c r="D20" s="48">
        <v>0</v>
      </c>
      <c r="E20" s="48"/>
      <c r="F20" s="21">
        <v>4.7815000000000003</v>
      </c>
      <c r="G20" s="21">
        <v>0.22550000000000001</v>
      </c>
      <c r="H20" s="21">
        <v>6</v>
      </c>
      <c r="I20" s="21">
        <v>21.21</v>
      </c>
      <c r="J20" s="21" t="s">
        <v>48</v>
      </c>
      <c r="K20" s="5"/>
    </row>
    <row r="21" spans="1:11" ht="26.25" thickBot="1" x14ac:dyDescent="0.25">
      <c r="A21" t="str">
        <f>CONCATENATE(B21,C21,D21)</f>
        <v>CORT*LINETYPE01</v>
      </c>
      <c r="B21" s="51" t="s">
        <v>125</v>
      </c>
      <c r="C21" s="48">
        <v>0</v>
      </c>
      <c r="D21" s="48">
        <v>1</v>
      </c>
      <c r="E21" s="48"/>
      <c r="F21" s="21">
        <v>5.5303000000000004</v>
      </c>
      <c r="G21" s="21">
        <v>0.17180000000000001</v>
      </c>
      <c r="H21" s="21">
        <v>6</v>
      </c>
      <c r="I21" s="21">
        <v>32.18</v>
      </c>
      <c r="J21" s="21" t="s">
        <v>48</v>
      </c>
      <c r="K21" s="5"/>
    </row>
    <row r="22" spans="1:11" ht="26.25" thickBot="1" x14ac:dyDescent="0.25">
      <c r="A22" t="str">
        <f>CONCATENATE(B22,C22,D22)</f>
        <v>CORT*LINETYPE10</v>
      </c>
      <c r="B22" s="51" t="s">
        <v>125</v>
      </c>
      <c r="C22" s="48">
        <v>1</v>
      </c>
      <c r="D22" s="48">
        <v>0</v>
      </c>
      <c r="E22" s="48"/>
      <c r="F22" s="21">
        <v>4.8284000000000002</v>
      </c>
      <c r="G22" s="21">
        <v>0.2225</v>
      </c>
      <c r="H22" s="21">
        <v>6</v>
      </c>
      <c r="I22" s="21">
        <v>21.7</v>
      </c>
      <c r="J22" s="21" t="s">
        <v>48</v>
      </c>
      <c r="K22" s="5"/>
    </row>
    <row r="23" spans="1:11" ht="26.25" thickBot="1" x14ac:dyDescent="0.25">
      <c r="A23" t="str">
        <f>CONCATENATE(B23,C23,D23)</f>
        <v>CORT*LINETYPE11</v>
      </c>
      <c r="B23" s="51" t="s">
        <v>125</v>
      </c>
      <c r="C23" s="48">
        <v>1</v>
      </c>
      <c r="D23" s="48">
        <v>1</v>
      </c>
      <c r="E23" s="48"/>
      <c r="F23" s="21">
        <v>4.8813000000000004</v>
      </c>
      <c r="G23" s="21">
        <v>0.17960000000000001</v>
      </c>
      <c r="H23" s="21">
        <v>6</v>
      </c>
      <c r="I23" s="21">
        <v>27.17</v>
      </c>
      <c r="J23" s="21" t="s">
        <v>48</v>
      </c>
      <c r="K23" s="5"/>
    </row>
    <row r="24" spans="1:11" ht="13.5" thickBot="1" x14ac:dyDescent="0.25">
      <c r="A24" t="str">
        <f>CONCATENATE(B24,E24)</f>
        <v>MINI0</v>
      </c>
      <c r="B24" s="51" t="s">
        <v>39</v>
      </c>
      <c r="C24" s="48"/>
      <c r="D24" s="48"/>
      <c r="E24" s="48">
        <v>0</v>
      </c>
      <c r="F24" s="21">
        <v>4.9405999999999999</v>
      </c>
      <c r="G24" s="21">
        <v>8.9590000000000003E-2</v>
      </c>
      <c r="H24" s="21">
        <v>69</v>
      </c>
      <c r="I24" s="21">
        <v>55.15</v>
      </c>
      <c r="J24" s="21" t="s">
        <v>48</v>
      </c>
      <c r="K24" s="5"/>
    </row>
    <row r="25" spans="1:11" ht="13.5" thickBot="1" x14ac:dyDescent="0.25">
      <c r="A25" t="str">
        <f>CONCATENATE(B25,E25)</f>
        <v>MINI1</v>
      </c>
      <c r="B25" s="51" t="s">
        <v>39</v>
      </c>
      <c r="C25" s="48"/>
      <c r="D25" s="48"/>
      <c r="E25" s="48">
        <v>1</v>
      </c>
      <c r="F25" s="21">
        <v>5.0701999999999998</v>
      </c>
      <c r="G25" s="21">
        <v>0.2082</v>
      </c>
      <c r="H25" s="21">
        <v>69</v>
      </c>
      <c r="I25" s="21">
        <v>24.35</v>
      </c>
      <c r="J25" s="21" t="s">
        <v>48</v>
      </c>
      <c r="K25" s="5"/>
    </row>
    <row r="26" spans="1:11" ht="26.25" thickBot="1" x14ac:dyDescent="0.25">
      <c r="A26" t="str">
        <f>CONCATENATE(B26,C26,E26)</f>
        <v>CORT*MINI00</v>
      </c>
      <c r="B26" s="51" t="s">
        <v>126</v>
      </c>
      <c r="C26" s="48">
        <v>0</v>
      </c>
      <c r="D26" s="48"/>
      <c r="E26" s="48">
        <v>0</v>
      </c>
      <c r="F26" s="21">
        <v>4.9328000000000003</v>
      </c>
      <c r="G26" s="21">
        <v>0.13109999999999999</v>
      </c>
      <c r="H26" s="21">
        <v>69</v>
      </c>
      <c r="I26" s="21">
        <v>37.64</v>
      </c>
      <c r="J26" s="21" t="s">
        <v>48</v>
      </c>
      <c r="K26" s="5"/>
    </row>
    <row r="27" spans="1:11" ht="26.25" thickBot="1" x14ac:dyDescent="0.25">
      <c r="A27" t="str">
        <f>CONCATENATE(B27,C27,E27)</f>
        <v>CORT*MINI01</v>
      </c>
      <c r="B27" s="51" t="s">
        <v>126</v>
      </c>
      <c r="C27" s="48">
        <v>0</v>
      </c>
      <c r="D27" s="48"/>
      <c r="E27" s="48">
        <v>1</v>
      </c>
      <c r="F27" s="21">
        <v>5.3791000000000002</v>
      </c>
      <c r="G27" s="21">
        <v>0.2858</v>
      </c>
      <c r="H27" s="21">
        <v>69</v>
      </c>
      <c r="I27" s="21">
        <v>18.82</v>
      </c>
      <c r="J27" s="21" t="s">
        <v>48</v>
      </c>
      <c r="K27" s="5"/>
    </row>
    <row r="28" spans="1:11" ht="26.25" thickBot="1" x14ac:dyDescent="0.25">
      <c r="A28" t="str">
        <f>CONCATENATE(B28,C28,E28)</f>
        <v>CORT*MINI10</v>
      </c>
      <c r="B28" s="51" t="s">
        <v>126</v>
      </c>
      <c r="C28" s="48">
        <v>1</v>
      </c>
      <c r="D28" s="48"/>
      <c r="E28" s="48">
        <v>0</v>
      </c>
      <c r="F28" s="21">
        <v>4.9484000000000004</v>
      </c>
      <c r="G28" s="21">
        <v>0.1275</v>
      </c>
      <c r="H28" s="21">
        <v>69</v>
      </c>
      <c r="I28" s="21">
        <v>38.81</v>
      </c>
      <c r="J28" s="21" t="s">
        <v>48</v>
      </c>
      <c r="K28" s="5"/>
    </row>
    <row r="29" spans="1:11" ht="26.25" thickBot="1" x14ac:dyDescent="0.25">
      <c r="A29" t="str">
        <f>CONCATENATE(B29,C29,E29)</f>
        <v>CORT*MINI11</v>
      </c>
      <c r="B29" s="51" t="s">
        <v>126</v>
      </c>
      <c r="C29" s="48">
        <v>1</v>
      </c>
      <c r="D29" s="48"/>
      <c r="E29" s="48">
        <v>1</v>
      </c>
      <c r="F29" s="21">
        <v>4.7613000000000003</v>
      </c>
      <c r="G29" s="21">
        <v>0.2863</v>
      </c>
      <c r="H29" s="21">
        <v>69</v>
      </c>
      <c r="I29" s="21">
        <v>16.63</v>
      </c>
      <c r="J29" s="21" t="s">
        <v>48</v>
      </c>
      <c r="K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</sheetData>
  <mergeCells count="10">
    <mergeCell ref="J14:J15"/>
    <mergeCell ref="A1:E1"/>
    <mergeCell ref="A13:I13"/>
    <mergeCell ref="B14:B15"/>
    <mergeCell ref="C14:C15"/>
    <mergeCell ref="D14:D15"/>
    <mergeCell ref="E14:E15"/>
    <mergeCell ref="F14:F15"/>
    <mergeCell ref="H14:H15"/>
    <mergeCell ref="I14:I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B36" sqref="B36"/>
    </sheetView>
  </sheetViews>
  <sheetFormatPr defaultRowHeight="12.75" x14ac:dyDescent="0.2"/>
  <sheetData>
    <row r="1" spans="1:10" ht="13.15" customHeight="1" x14ac:dyDescent="0.2">
      <c r="A1" s="53" t="s">
        <v>112</v>
      </c>
      <c r="B1" s="54"/>
      <c r="C1" s="54"/>
      <c r="D1" s="54"/>
      <c r="E1" s="54"/>
    </row>
    <row r="2" spans="1:10" x14ac:dyDescent="0.2">
      <c r="A2" s="51" t="s">
        <v>41</v>
      </c>
      <c r="B2" s="48" t="s">
        <v>113</v>
      </c>
      <c r="C2" s="48" t="s">
        <v>114</v>
      </c>
      <c r="D2" s="48" t="s">
        <v>115</v>
      </c>
      <c r="E2" s="48" t="s">
        <v>116</v>
      </c>
    </row>
    <row r="3" spans="1:10" x14ac:dyDescent="0.2">
      <c r="A3" s="51" t="s">
        <v>124</v>
      </c>
      <c r="B3" s="21">
        <v>1</v>
      </c>
      <c r="C3" s="21">
        <v>6</v>
      </c>
      <c r="D3" s="21">
        <v>1.51</v>
      </c>
      <c r="E3" s="21">
        <v>0.26490000000000002</v>
      </c>
    </row>
    <row r="4" spans="1:10" ht="25.5" x14ac:dyDescent="0.2">
      <c r="A4" s="51" t="s">
        <v>38</v>
      </c>
      <c r="B4" s="21">
        <v>1</v>
      </c>
      <c r="C4" s="21">
        <v>6</v>
      </c>
      <c r="D4" s="21">
        <v>0.78</v>
      </c>
      <c r="E4" s="21">
        <v>0.41210000000000002</v>
      </c>
    </row>
    <row r="5" spans="1:10" ht="25.5" x14ac:dyDescent="0.2">
      <c r="A5" s="51" t="s">
        <v>125</v>
      </c>
      <c r="B5" s="21">
        <v>1</v>
      </c>
      <c r="C5" s="21">
        <v>6</v>
      </c>
      <c r="D5" s="21">
        <v>4.37</v>
      </c>
      <c r="E5" s="21">
        <v>8.1500000000000003E-2</v>
      </c>
    </row>
    <row r="6" spans="1:10" x14ac:dyDescent="0.2">
      <c r="A6" s="51" t="s">
        <v>39</v>
      </c>
      <c r="B6" s="21">
        <v>1</v>
      </c>
      <c r="C6" s="21">
        <v>68</v>
      </c>
      <c r="D6" s="21">
        <v>0.84</v>
      </c>
      <c r="E6" s="21">
        <v>0.36280000000000001</v>
      </c>
    </row>
    <row r="7" spans="1:10" ht="25.5" x14ac:dyDescent="0.2">
      <c r="A7" s="51" t="s">
        <v>126</v>
      </c>
      <c r="B7" s="21">
        <v>1</v>
      </c>
      <c r="C7" s="21">
        <v>68</v>
      </c>
      <c r="D7" s="21">
        <v>2.1800000000000002</v>
      </c>
      <c r="E7" s="21">
        <v>0.14430000000000001</v>
      </c>
    </row>
    <row r="8" spans="1:10" ht="25.5" x14ac:dyDescent="0.2">
      <c r="A8" s="51" t="s">
        <v>172</v>
      </c>
      <c r="B8" s="21">
        <v>1</v>
      </c>
      <c r="C8" s="21">
        <v>68</v>
      </c>
      <c r="D8" s="21">
        <v>39.24</v>
      </c>
      <c r="E8" s="21" t="s">
        <v>48</v>
      </c>
    </row>
    <row r="9" spans="1:10" x14ac:dyDescent="0.2">
      <c r="A9" s="51" t="s">
        <v>180</v>
      </c>
      <c r="B9" s="21">
        <v>1</v>
      </c>
      <c r="C9" s="21">
        <v>68</v>
      </c>
      <c r="D9" s="21">
        <v>2.0299999999999998</v>
      </c>
      <c r="E9" s="21">
        <v>0.159</v>
      </c>
    </row>
    <row r="10" spans="1:10" x14ac:dyDescent="0.2">
      <c r="A10" s="51" t="s">
        <v>173</v>
      </c>
      <c r="B10" s="21">
        <v>1</v>
      </c>
      <c r="C10" s="21">
        <v>68</v>
      </c>
      <c r="D10" s="21">
        <v>5.39</v>
      </c>
      <c r="E10" s="21">
        <v>2.3300000000000001E-2</v>
      </c>
    </row>
    <row r="11" spans="1:10" ht="13.5" thickBot="1" x14ac:dyDescent="0.25">
      <c r="A11" s="33"/>
    </row>
    <row r="12" spans="1:10" ht="13.15" customHeight="1" x14ac:dyDescent="0.2">
      <c r="A12" s="53" t="s">
        <v>47</v>
      </c>
      <c r="B12" s="54"/>
      <c r="C12" s="54"/>
      <c r="D12" s="54"/>
      <c r="E12" s="54"/>
      <c r="F12" s="54"/>
      <c r="G12" s="54"/>
      <c r="H12" s="54"/>
      <c r="I12" s="54"/>
    </row>
    <row r="13" spans="1:10" ht="25.5" x14ac:dyDescent="0.2">
      <c r="B13" s="55" t="s">
        <v>41</v>
      </c>
      <c r="C13" s="52" t="s">
        <v>124</v>
      </c>
      <c r="D13" s="52" t="s">
        <v>38</v>
      </c>
      <c r="E13" s="52" t="s">
        <v>39</v>
      </c>
      <c r="F13" s="52" t="s">
        <v>42</v>
      </c>
      <c r="G13" s="31" t="s">
        <v>43</v>
      </c>
      <c r="H13" s="52" t="s">
        <v>40</v>
      </c>
      <c r="I13" s="52" t="s">
        <v>45</v>
      </c>
      <c r="J13" s="52" t="s">
        <v>46</v>
      </c>
    </row>
    <row r="14" spans="1:10" ht="13.5" thickBot="1" x14ac:dyDescent="0.25">
      <c r="B14" s="55"/>
      <c r="C14" s="52"/>
      <c r="D14" s="52"/>
      <c r="E14" s="52"/>
      <c r="F14" s="52"/>
      <c r="G14" s="31" t="s">
        <v>44</v>
      </c>
      <c r="H14" s="52"/>
      <c r="I14" s="52"/>
      <c r="J14" s="52"/>
    </row>
    <row r="15" spans="1:10" x14ac:dyDescent="0.2">
      <c r="A15" t="str">
        <f>CONCATENATE(B15,C15)</f>
        <v>CORT0</v>
      </c>
      <c r="B15" s="49" t="s">
        <v>124</v>
      </c>
      <c r="C15" s="50">
        <v>0</v>
      </c>
      <c r="D15" s="50"/>
      <c r="E15" s="50"/>
      <c r="F15" s="45">
        <v>5.1664000000000003</v>
      </c>
      <c r="G15" s="45">
        <v>0.15659999999999999</v>
      </c>
      <c r="H15" s="45">
        <v>6</v>
      </c>
      <c r="I15" s="45">
        <v>33</v>
      </c>
      <c r="J15" s="45" t="s">
        <v>48</v>
      </c>
    </row>
    <row r="16" spans="1:10" x14ac:dyDescent="0.2">
      <c r="A16" t="str">
        <f>CONCATENATE(B16,C16)</f>
        <v>CORT1</v>
      </c>
      <c r="B16" s="51" t="s">
        <v>124</v>
      </c>
      <c r="C16" s="48">
        <v>1</v>
      </c>
      <c r="D16" s="48"/>
      <c r="E16" s="48"/>
      <c r="F16" s="21">
        <v>4.9081000000000001</v>
      </c>
      <c r="G16" s="21">
        <v>0.16450000000000001</v>
      </c>
      <c r="H16" s="21">
        <v>6</v>
      </c>
      <c r="I16" s="21">
        <v>29.83</v>
      </c>
      <c r="J16" s="21" t="s">
        <v>48</v>
      </c>
    </row>
    <row r="17" spans="1:10" ht="25.5" x14ac:dyDescent="0.2">
      <c r="A17" t="str">
        <f>CONCATENATE(B17,D17)</f>
        <v>LINETYPE0</v>
      </c>
      <c r="B17" s="51" t="s">
        <v>38</v>
      </c>
      <c r="C17" s="48"/>
      <c r="D17" s="48">
        <v>0</v>
      </c>
      <c r="E17" s="48"/>
      <c r="F17" s="21">
        <v>4.9335000000000004</v>
      </c>
      <c r="G17" s="21">
        <v>0.19289999999999999</v>
      </c>
      <c r="H17" s="21">
        <v>6</v>
      </c>
      <c r="I17" s="21">
        <v>25.58</v>
      </c>
      <c r="J17" s="21" t="s">
        <v>48</v>
      </c>
    </row>
    <row r="18" spans="1:10" ht="25.5" x14ac:dyDescent="0.2">
      <c r="A18" t="str">
        <f>CONCATENATE(B18,D18)</f>
        <v>LINETYPE1</v>
      </c>
      <c r="B18" s="51" t="s">
        <v>38</v>
      </c>
      <c r="C18" s="48"/>
      <c r="D18" s="48">
        <v>1</v>
      </c>
      <c r="E18" s="48"/>
      <c r="F18" s="21">
        <v>5.1409000000000002</v>
      </c>
      <c r="G18" s="21">
        <v>0.1414</v>
      </c>
      <c r="H18" s="21">
        <v>6</v>
      </c>
      <c r="I18" s="21">
        <v>36.36</v>
      </c>
      <c r="J18" s="21" t="s">
        <v>48</v>
      </c>
    </row>
    <row r="19" spans="1:10" ht="25.5" x14ac:dyDescent="0.2">
      <c r="A19" t="str">
        <f>CONCATENATE(B19,C19,D19)</f>
        <v>CORT*LINETYPE00</v>
      </c>
      <c r="B19" s="51" t="s">
        <v>125</v>
      </c>
      <c r="C19" s="48">
        <v>0</v>
      </c>
      <c r="D19" s="48">
        <v>0</v>
      </c>
      <c r="E19" s="48"/>
      <c r="F19" s="21">
        <v>4.8971</v>
      </c>
      <c r="G19" s="21">
        <v>0.23769999999999999</v>
      </c>
      <c r="H19" s="21">
        <v>6</v>
      </c>
      <c r="I19" s="21">
        <v>20.6</v>
      </c>
      <c r="J19" s="21" t="s">
        <v>48</v>
      </c>
    </row>
    <row r="20" spans="1:10" ht="25.5" x14ac:dyDescent="0.2">
      <c r="A20" t="str">
        <f>CONCATENATE(B20,C20,D20)</f>
        <v>CORT*LINETYPE01</v>
      </c>
      <c r="B20" s="51" t="s">
        <v>125</v>
      </c>
      <c r="C20" s="48">
        <v>0</v>
      </c>
      <c r="D20" s="48">
        <v>1</v>
      </c>
      <c r="E20" s="48"/>
      <c r="F20" s="21">
        <v>5.4356999999999998</v>
      </c>
      <c r="G20" s="21">
        <v>0.18459999999999999</v>
      </c>
      <c r="H20" s="21">
        <v>6</v>
      </c>
      <c r="I20" s="21">
        <v>29.44</v>
      </c>
      <c r="J20" s="21" t="s">
        <v>48</v>
      </c>
    </row>
    <row r="21" spans="1:10" ht="25.5" x14ac:dyDescent="0.2">
      <c r="A21" t="str">
        <f>CONCATENATE(B21,C21,D21)</f>
        <v>CORT*LINETYPE10</v>
      </c>
      <c r="B21" s="51" t="s">
        <v>125</v>
      </c>
      <c r="C21" s="48">
        <v>1</v>
      </c>
      <c r="D21" s="48">
        <v>0</v>
      </c>
      <c r="E21" s="48"/>
      <c r="F21" s="21">
        <v>4.9699</v>
      </c>
      <c r="G21" s="21">
        <v>0.2457</v>
      </c>
      <c r="H21" s="21">
        <v>6</v>
      </c>
      <c r="I21" s="21">
        <v>20.23</v>
      </c>
      <c r="J21" s="21" t="s">
        <v>48</v>
      </c>
    </row>
    <row r="22" spans="1:10" ht="25.5" x14ac:dyDescent="0.2">
      <c r="A22" t="str">
        <f>CONCATENATE(B22,C22,D22)</f>
        <v>CORT*LINETYPE11</v>
      </c>
      <c r="B22" s="51" t="s">
        <v>125</v>
      </c>
      <c r="C22" s="48">
        <v>1</v>
      </c>
      <c r="D22" s="48">
        <v>1</v>
      </c>
      <c r="E22" s="48"/>
      <c r="F22" s="21">
        <v>4.8461999999999996</v>
      </c>
      <c r="G22" s="21">
        <v>0.18079999999999999</v>
      </c>
      <c r="H22" s="21">
        <v>6</v>
      </c>
      <c r="I22" s="21">
        <v>26.8</v>
      </c>
      <c r="J22" s="21" t="s">
        <v>48</v>
      </c>
    </row>
    <row r="23" spans="1:10" x14ac:dyDescent="0.2">
      <c r="A23" t="str">
        <f>CONCATENATE(B23,E23)</f>
        <v>MINI0</v>
      </c>
      <c r="B23" s="51" t="s">
        <v>39</v>
      </c>
      <c r="C23" s="48"/>
      <c r="D23" s="48"/>
      <c r="E23" s="48">
        <v>0</v>
      </c>
      <c r="F23" s="21">
        <v>4.9275000000000002</v>
      </c>
      <c r="G23" s="21">
        <v>9.4200000000000006E-2</v>
      </c>
      <c r="H23" s="21">
        <v>68</v>
      </c>
      <c r="I23" s="21">
        <v>52.31</v>
      </c>
      <c r="J23" s="21" t="s">
        <v>48</v>
      </c>
    </row>
    <row r="24" spans="1:10" x14ac:dyDescent="0.2">
      <c r="A24" t="str">
        <f>CONCATENATE(B24,E24)</f>
        <v>MINI1</v>
      </c>
      <c r="B24" s="51" t="s">
        <v>39</v>
      </c>
      <c r="C24" s="48"/>
      <c r="D24" s="48"/>
      <c r="E24" s="48">
        <v>1</v>
      </c>
      <c r="F24" s="21">
        <v>5.1470000000000002</v>
      </c>
      <c r="G24" s="21">
        <v>0.22209999999999999</v>
      </c>
      <c r="H24" s="21">
        <v>68</v>
      </c>
      <c r="I24" s="21">
        <v>23.18</v>
      </c>
      <c r="J24" s="21" t="s">
        <v>48</v>
      </c>
    </row>
    <row r="25" spans="1:10" ht="25.5" x14ac:dyDescent="0.2">
      <c r="A25" t="str">
        <f>CONCATENATE(B25,C25,E25)</f>
        <v>CORT*MINI00</v>
      </c>
      <c r="B25" s="51" t="s">
        <v>126</v>
      </c>
      <c r="C25" s="48">
        <v>0</v>
      </c>
      <c r="D25" s="48"/>
      <c r="E25" s="48">
        <v>0</v>
      </c>
      <c r="F25" s="21">
        <v>4.9027000000000003</v>
      </c>
      <c r="G25" s="21">
        <v>0.1328</v>
      </c>
      <c r="H25" s="21">
        <v>68</v>
      </c>
      <c r="I25" s="21">
        <v>36.93</v>
      </c>
      <c r="J25" s="21" t="s">
        <v>48</v>
      </c>
    </row>
    <row r="26" spans="1:10" ht="25.5" x14ac:dyDescent="0.2">
      <c r="A26" t="str">
        <f>CONCATENATE(B26,C26,E26)</f>
        <v>CORT*MINI01</v>
      </c>
      <c r="B26" s="51" t="s">
        <v>126</v>
      </c>
      <c r="C26" s="48">
        <v>0</v>
      </c>
      <c r="D26" s="48"/>
      <c r="E26" s="48">
        <v>1</v>
      </c>
      <c r="F26" s="21">
        <v>5.4301000000000004</v>
      </c>
      <c r="G26" s="21">
        <v>0.2863</v>
      </c>
      <c r="H26" s="21">
        <v>68</v>
      </c>
      <c r="I26" s="21">
        <v>18.97</v>
      </c>
      <c r="J26" s="21" t="s">
        <v>48</v>
      </c>
    </row>
    <row r="27" spans="1:10" ht="25.5" x14ac:dyDescent="0.2">
      <c r="A27" t="str">
        <f>CONCATENATE(B27,C27,E27)</f>
        <v>CORT*MINI10</v>
      </c>
      <c r="B27" s="51" t="s">
        <v>126</v>
      </c>
      <c r="C27" s="48">
        <v>1</v>
      </c>
      <c r="D27" s="48"/>
      <c r="E27" s="48">
        <v>0</v>
      </c>
      <c r="F27" s="21">
        <v>4.9523000000000001</v>
      </c>
      <c r="G27" s="21">
        <v>0.1273</v>
      </c>
      <c r="H27" s="21">
        <v>68</v>
      </c>
      <c r="I27" s="21">
        <v>38.9</v>
      </c>
      <c r="J27" s="21" t="s">
        <v>48</v>
      </c>
    </row>
    <row r="28" spans="1:10" ht="25.5" x14ac:dyDescent="0.2">
      <c r="A28" t="str">
        <f>CONCATENATE(B28,C28,E28)</f>
        <v>CORT*MINI11</v>
      </c>
      <c r="B28" s="51" t="s">
        <v>126</v>
      </c>
      <c r="C28" s="48">
        <v>1</v>
      </c>
      <c r="D28" s="48"/>
      <c r="E28" s="48">
        <v>1</v>
      </c>
      <c r="F28" s="21">
        <v>4.8638000000000003</v>
      </c>
      <c r="G28" s="21">
        <v>0.29699999999999999</v>
      </c>
      <c r="H28" s="21">
        <v>68</v>
      </c>
      <c r="I28" s="21">
        <v>16.38</v>
      </c>
      <c r="J28" s="21" t="s">
        <v>48</v>
      </c>
    </row>
  </sheetData>
  <mergeCells count="10">
    <mergeCell ref="J13:J14"/>
    <mergeCell ref="A1:E1"/>
    <mergeCell ref="A12:I12"/>
    <mergeCell ref="B13:B14"/>
    <mergeCell ref="C13:C14"/>
    <mergeCell ref="D13:D14"/>
    <mergeCell ref="E13:E14"/>
    <mergeCell ref="F13:F14"/>
    <mergeCell ref="H13:H14"/>
    <mergeCell ref="I13:I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13" workbookViewId="0">
      <selection activeCell="A15" sqref="A15:A30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21.91</v>
      </c>
      <c r="E3" s="21">
        <v>3.3999999999999998E-3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0</v>
      </c>
      <c r="E4" s="21">
        <v>0.99829999999999997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0.02</v>
      </c>
      <c r="E5" s="21">
        <v>0.89680000000000004</v>
      </c>
    </row>
    <row r="6" spans="1:11" x14ac:dyDescent="0.2">
      <c r="A6" s="22" t="s">
        <v>39</v>
      </c>
      <c r="B6" s="21">
        <v>1</v>
      </c>
      <c r="C6" s="21">
        <v>70</v>
      </c>
      <c r="D6" s="21">
        <v>5.59</v>
      </c>
      <c r="E6" s="21">
        <v>2.0899999999999998E-2</v>
      </c>
    </row>
    <row r="7" spans="1:11" ht="25.5" x14ac:dyDescent="0.2">
      <c r="A7" s="22" t="s">
        <v>126</v>
      </c>
      <c r="B7" s="21">
        <v>1</v>
      </c>
      <c r="C7" s="21">
        <v>70</v>
      </c>
      <c r="D7" s="21">
        <v>1.58</v>
      </c>
      <c r="E7" s="21">
        <v>0.21249999999999999</v>
      </c>
    </row>
    <row r="8" spans="1:11" ht="25.5" x14ac:dyDescent="0.2">
      <c r="A8" s="22" t="s">
        <v>134</v>
      </c>
      <c r="B8" s="21">
        <v>1</v>
      </c>
      <c r="C8" s="21">
        <v>70</v>
      </c>
      <c r="D8" s="21">
        <v>19.97</v>
      </c>
      <c r="E8" s="21" t="s">
        <v>48</v>
      </c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2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53" t="s">
        <v>47</v>
      </c>
      <c r="B14" s="54"/>
      <c r="C14" s="54"/>
      <c r="D14" s="54"/>
      <c r="E14" s="54"/>
      <c r="F14" s="54"/>
      <c r="G14" s="54"/>
      <c r="H14" s="54"/>
      <c r="I14" s="54"/>
      <c r="J14" s="17"/>
    </row>
    <row r="15" spans="1:11" ht="25.5" x14ac:dyDescent="0.2">
      <c r="B15" s="55" t="s">
        <v>41</v>
      </c>
      <c r="C15" s="52" t="s">
        <v>124</v>
      </c>
      <c r="D15" s="52" t="s">
        <v>38</v>
      </c>
      <c r="E15" s="52" t="s">
        <v>39</v>
      </c>
      <c r="F15" s="52" t="s">
        <v>42</v>
      </c>
      <c r="G15" s="20" t="s">
        <v>43</v>
      </c>
      <c r="H15" s="52" t="s">
        <v>40</v>
      </c>
      <c r="I15" s="52" t="s">
        <v>45</v>
      </c>
      <c r="J15" s="52" t="s">
        <v>46</v>
      </c>
      <c r="K15" s="18"/>
    </row>
    <row r="16" spans="1:11" ht="15" thickBot="1" x14ac:dyDescent="0.25">
      <c r="B16" s="55"/>
      <c r="C16" s="52"/>
      <c r="D16" s="52"/>
      <c r="E16" s="52"/>
      <c r="F16" s="52"/>
      <c r="G16" s="20" t="s">
        <v>44</v>
      </c>
      <c r="H16" s="52"/>
      <c r="I16" s="52"/>
      <c r="J16" s="52"/>
      <c r="K16" s="19"/>
    </row>
    <row r="17" spans="1:11" ht="13.5" thickBot="1" x14ac:dyDescent="0.25">
      <c r="A17" t="str">
        <f>CONCATENATE(B17,C17)</f>
        <v>CORT0</v>
      </c>
      <c r="B17" s="22" t="s">
        <v>124</v>
      </c>
      <c r="C17" s="20">
        <v>0</v>
      </c>
      <c r="D17" s="20"/>
      <c r="E17" s="20"/>
      <c r="F17" s="21">
        <v>2.6896</v>
      </c>
      <c r="G17" s="21">
        <v>0.1477</v>
      </c>
      <c r="H17" s="21">
        <v>6</v>
      </c>
      <c r="I17" s="21">
        <v>18.22</v>
      </c>
      <c r="J17" s="21" t="s">
        <v>48</v>
      </c>
      <c r="K17" s="5"/>
    </row>
    <row r="18" spans="1:11" ht="13.5" thickBot="1" x14ac:dyDescent="0.25">
      <c r="A18" t="str">
        <f>CONCATENATE(B18,C18)</f>
        <v>CORT1</v>
      </c>
      <c r="B18" s="22" t="s">
        <v>124</v>
      </c>
      <c r="C18" s="20">
        <v>1</v>
      </c>
      <c r="D18" s="20"/>
      <c r="E18" s="20"/>
      <c r="F18" s="21">
        <v>3.3725999999999998</v>
      </c>
      <c r="G18" s="21">
        <v>0.1502</v>
      </c>
      <c r="H18" s="21">
        <v>6</v>
      </c>
      <c r="I18" s="21">
        <v>22.46</v>
      </c>
      <c r="J18" s="21" t="s">
        <v>48</v>
      </c>
      <c r="K18" s="5"/>
    </row>
    <row r="19" spans="1:11" ht="26.25" thickBot="1" x14ac:dyDescent="0.25">
      <c r="A19" t="str">
        <f>CONCATENATE(B19,D19)</f>
        <v>LINETYPE0</v>
      </c>
      <c r="B19" s="22" t="s">
        <v>38</v>
      </c>
      <c r="C19" s="20"/>
      <c r="D19" s="20">
        <v>0</v>
      </c>
      <c r="E19" s="20"/>
      <c r="F19" s="21">
        <v>3.0308000000000002</v>
      </c>
      <c r="G19" s="21">
        <v>0.18279999999999999</v>
      </c>
      <c r="H19" s="21">
        <v>6</v>
      </c>
      <c r="I19" s="21">
        <v>16.579999999999998</v>
      </c>
      <c r="J19" s="21" t="s">
        <v>48</v>
      </c>
      <c r="K19" s="5"/>
    </row>
    <row r="20" spans="1:11" ht="26.25" thickBot="1" x14ac:dyDescent="0.25">
      <c r="A20" t="str">
        <f>CONCATENATE(B20,D20)</f>
        <v>LINETYPE1</v>
      </c>
      <c r="B20" s="22" t="s">
        <v>38</v>
      </c>
      <c r="C20" s="20"/>
      <c r="D20" s="20">
        <v>1</v>
      </c>
      <c r="E20" s="20"/>
      <c r="F20" s="21">
        <v>3.0314000000000001</v>
      </c>
      <c r="G20" s="21">
        <v>0.16980000000000001</v>
      </c>
      <c r="H20" s="21">
        <v>6</v>
      </c>
      <c r="I20" s="21">
        <v>17.850000000000001</v>
      </c>
      <c r="J20" s="21" t="s">
        <v>48</v>
      </c>
      <c r="K20" s="5"/>
    </row>
    <row r="21" spans="1:11" ht="26.25" thickBot="1" x14ac:dyDescent="0.25">
      <c r="A21" t="str">
        <f>CONCATENATE(B21,C21,D21)</f>
        <v>CORT*LINETYPE00</v>
      </c>
      <c r="B21" s="22" t="s">
        <v>125</v>
      </c>
      <c r="C21" s="20">
        <v>0</v>
      </c>
      <c r="D21" s="20">
        <v>0</v>
      </c>
      <c r="E21" s="20"/>
      <c r="F21" s="21">
        <v>2.6814</v>
      </c>
      <c r="G21" s="21">
        <v>0.20899999999999999</v>
      </c>
      <c r="H21" s="21">
        <v>6</v>
      </c>
      <c r="I21" s="21">
        <v>12.83</v>
      </c>
      <c r="J21" s="21" t="s">
        <v>48</v>
      </c>
      <c r="K21" s="5"/>
    </row>
    <row r="22" spans="1:11" ht="26.25" thickBot="1" x14ac:dyDescent="0.25">
      <c r="A22" t="str">
        <f>CONCATENATE(B22,C22,D22)</f>
        <v>CORT*LINETYPE01</v>
      </c>
      <c r="B22" s="22" t="s">
        <v>125</v>
      </c>
      <c r="C22" s="20">
        <v>0</v>
      </c>
      <c r="D22" s="20">
        <v>1</v>
      </c>
      <c r="E22" s="20"/>
      <c r="F22" s="21">
        <v>2.6979000000000002</v>
      </c>
      <c r="G22" s="21">
        <v>0.18820000000000001</v>
      </c>
      <c r="H22" s="21">
        <v>6</v>
      </c>
      <c r="I22" s="21">
        <v>14.33</v>
      </c>
      <c r="J22" s="21" t="s">
        <v>48</v>
      </c>
      <c r="K22" s="5"/>
    </row>
    <row r="23" spans="1:11" ht="26.25" thickBot="1" x14ac:dyDescent="0.25">
      <c r="A23" t="str">
        <f>CONCATENATE(B23,C23,D23)</f>
        <v>CORT*LINETYPE10</v>
      </c>
      <c r="B23" s="22" t="s">
        <v>125</v>
      </c>
      <c r="C23" s="20">
        <v>1</v>
      </c>
      <c r="D23" s="20">
        <v>0</v>
      </c>
      <c r="E23" s="20"/>
      <c r="F23" s="21">
        <v>3.3803000000000001</v>
      </c>
      <c r="G23" s="21">
        <v>0.20979999999999999</v>
      </c>
      <c r="H23" s="21">
        <v>6</v>
      </c>
      <c r="I23" s="21">
        <v>16.11</v>
      </c>
      <c r="J23" s="21" t="s">
        <v>48</v>
      </c>
      <c r="K23" s="5"/>
    </row>
    <row r="24" spans="1:11" ht="26.25" thickBot="1" x14ac:dyDescent="0.25">
      <c r="A24" t="str">
        <f>CONCATENATE(B24,C24,D24)</f>
        <v>CORT*LINETYPE11</v>
      </c>
      <c r="B24" s="22" t="s">
        <v>125</v>
      </c>
      <c r="C24" s="20">
        <v>1</v>
      </c>
      <c r="D24" s="20">
        <v>1</v>
      </c>
      <c r="E24" s="20"/>
      <c r="F24" s="21">
        <v>3.3649</v>
      </c>
      <c r="G24" s="21">
        <v>0.19120000000000001</v>
      </c>
      <c r="H24" s="21">
        <v>6</v>
      </c>
      <c r="I24" s="21">
        <v>17.600000000000001</v>
      </c>
      <c r="J24" s="21" t="s">
        <v>48</v>
      </c>
      <c r="K24" s="5"/>
    </row>
    <row r="25" spans="1:11" ht="13.5" thickBot="1" x14ac:dyDescent="0.25">
      <c r="A25" t="str">
        <f>CONCATENATE(B25,E25)</f>
        <v>MINI0</v>
      </c>
      <c r="B25" s="22" t="s">
        <v>39</v>
      </c>
      <c r="C25" s="20"/>
      <c r="D25" s="20"/>
      <c r="E25" s="20">
        <v>0</v>
      </c>
      <c r="F25" s="21">
        <v>2.8445999999999998</v>
      </c>
      <c r="G25" s="21">
        <v>0.1193</v>
      </c>
      <c r="H25" s="21">
        <v>70</v>
      </c>
      <c r="I25" s="21">
        <v>23.84</v>
      </c>
      <c r="J25" s="21" t="s">
        <v>48</v>
      </c>
      <c r="K25" s="5"/>
    </row>
    <row r="26" spans="1:11" ht="13.5" thickBot="1" x14ac:dyDescent="0.25">
      <c r="A26" t="str">
        <f>CONCATENATE(B26,E26)</f>
        <v>MINI1</v>
      </c>
      <c r="B26" s="22" t="s">
        <v>39</v>
      </c>
      <c r="C26" s="20"/>
      <c r="D26" s="20"/>
      <c r="E26" s="20">
        <v>1</v>
      </c>
      <c r="F26" s="21">
        <v>3.2176999999999998</v>
      </c>
      <c r="G26" s="21">
        <v>0.1787</v>
      </c>
      <c r="H26" s="21">
        <v>70</v>
      </c>
      <c r="I26" s="21">
        <v>18.010000000000002</v>
      </c>
      <c r="J26" s="21" t="s">
        <v>48</v>
      </c>
      <c r="K26" s="5"/>
    </row>
    <row r="27" spans="1:11" ht="26.25" thickBot="1" x14ac:dyDescent="0.25">
      <c r="A27" t="str">
        <f>CONCATENATE(B27,C27,E27)</f>
        <v>CORT*MINI00</v>
      </c>
      <c r="B27" s="22" t="s">
        <v>126</v>
      </c>
      <c r="C27" s="20">
        <v>0</v>
      </c>
      <c r="D27" s="20"/>
      <c r="E27" s="20">
        <v>0</v>
      </c>
      <c r="F27" s="21">
        <v>2.5848</v>
      </c>
      <c r="G27" s="21">
        <v>0.13669999999999999</v>
      </c>
      <c r="H27" s="21">
        <v>70</v>
      </c>
      <c r="I27" s="21">
        <v>18.91</v>
      </c>
      <c r="J27" s="21" t="s">
        <v>48</v>
      </c>
      <c r="K27" s="5"/>
    </row>
    <row r="28" spans="1:11" ht="26.25" thickBot="1" x14ac:dyDescent="0.25">
      <c r="A28" t="str">
        <f>CONCATENATE(B28,C28,E28)</f>
        <v>CORT*MINI01</v>
      </c>
      <c r="B28" s="22" t="s">
        <v>126</v>
      </c>
      <c r="C28" s="20">
        <v>0</v>
      </c>
      <c r="D28" s="20"/>
      <c r="E28" s="20">
        <v>1</v>
      </c>
      <c r="F28" s="21">
        <v>2.7945000000000002</v>
      </c>
      <c r="G28" s="21">
        <v>0.21609999999999999</v>
      </c>
      <c r="H28" s="21">
        <v>70</v>
      </c>
      <c r="I28" s="21">
        <v>12.93</v>
      </c>
      <c r="J28" s="21" t="s">
        <v>48</v>
      </c>
      <c r="K28" s="5"/>
    </row>
    <row r="29" spans="1:11" ht="26.25" thickBot="1" x14ac:dyDescent="0.25">
      <c r="A29" t="str">
        <f>CONCATENATE(B29,C29,E29)</f>
        <v>CORT*MINI10</v>
      </c>
      <c r="B29" s="22" t="s">
        <v>126</v>
      </c>
      <c r="C29" s="20">
        <v>1</v>
      </c>
      <c r="D29" s="20"/>
      <c r="E29" s="20">
        <v>0</v>
      </c>
      <c r="F29" s="21">
        <v>3.1044</v>
      </c>
      <c r="G29" s="21">
        <v>0.1348</v>
      </c>
      <c r="H29" s="21">
        <v>70</v>
      </c>
      <c r="I29" s="21">
        <v>23.03</v>
      </c>
      <c r="J29" s="21" t="s">
        <v>48</v>
      </c>
      <c r="K29" s="5"/>
    </row>
    <row r="30" spans="1:11" ht="26.25" thickBot="1" x14ac:dyDescent="0.25">
      <c r="A30" t="str">
        <f>CONCATENATE(B30,C30,E30)</f>
        <v>CORT*MINI11</v>
      </c>
      <c r="B30" s="22" t="s">
        <v>126</v>
      </c>
      <c r="C30" s="20">
        <v>1</v>
      </c>
      <c r="D30" s="20"/>
      <c r="E30" s="20">
        <v>1</v>
      </c>
      <c r="F30" s="21">
        <v>3.6408</v>
      </c>
      <c r="G30" s="21">
        <v>0.21659999999999999</v>
      </c>
      <c r="H30" s="21">
        <v>70</v>
      </c>
      <c r="I30" s="21">
        <v>16.809999999999999</v>
      </c>
      <c r="J30" s="21" t="s">
        <v>48</v>
      </c>
      <c r="K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</sheetData>
  <mergeCells count="10">
    <mergeCell ref="J15:J16"/>
    <mergeCell ref="A1:E1"/>
    <mergeCell ref="A14:I14"/>
    <mergeCell ref="B15:B16"/>
    <mergeCell ref="C15:C16"/>
    <mergeCell ref="D15:D16"/>
    <mergeCell ref="E15:E16"/>
    <mergeCell ref="F15:F16"/>
    <mergeCell ref="H15:H16"/>
    <mergeCell ref="I15:I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13.73</v>
      </c>
      <c r="E3" s="21">
        <v>0.01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0.04</v>
      </c>
      <c r="E4" s="21">
        <v>0.84040000000000004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0.11</v>
      </c>
      <c r="E5" s="21">
        <v>0.74670000000000003</v>
      </c>
    </row>
    <row r="6" spans="1:11" x14ac:dyDescent="0.2">
      <c r="A6" s="22" t="s">
        <v>39</v>
      </c>
      <c r="B6" s="21">
        <v>1</v>
      </c>
      <c r="C6" s="21">
        <v>69</v>
      </c>
      <c r="D6" s="21">
        <v>2.65</v>
      </c>
      <c r="E6" s="21">
        <v>0.1084</v>
      </c>
    </row>
    <row r="7" spans="1:11" ht="25.5" x14ac:dyDescent="0.2">
      <c r="A7" s="22" t="s">
        <v>126</v>
      </c>
      <c r="B7" s="21">
        <v>1</v>
      </c>
      <c r="C7" s="21">
        <v>69</v>
      </c>
      <c r="D7" s="21">
        <v>0.81</v>
      </c>
      <c r="E7" s="21">
        <v>0.36990000000000001</v>
      </c>
    </row>
    <row r="8" spans="1:11" ht="25.5" x14ac:dyDescent="0.2">
      <c r="A8" s="22" t="s">
        <v>134</v>
      </c>
      <c r="B8" s="21">
        <v>1</v>
      </c>
      <c r="C8" s="21">
        <v>69</v>
      </c>
      <c r="D8" s="21">
        <v>0.4</v>
      </c>
      <c r="E8" s="21">
        <v>0.52800000000000002</v>
      </c>
    </row>
    <row r="9" spans="1:11" ht="25.5" x14ac:dyDescent="0.2">
      <c r="A9" s="22" t="s">
        <v>177</v>
      </c>
      <c r="B9" s="21">
        <v>1</v>
      </c>
      <c r="C9" s="21">
        <v>69</v>
      </c>
      <c r="D9" s="21">
        <v>9.69</v>
      </c>
      <c r="E9" s="21">
        <v>2.7000000000000001E-3</v>
      </c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2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53" t="s">
        <v>47</v>
      </c>
      <c r="B14" s="54"/>
      <c r="C14" s="54"/>
      <c r="D14" s="54"/>
      <c r="E14" s="54"/>
      <c r="F14" s="54"/>
      <c r="G14" s="54"/>
      <c r="H14" s="54"/>
      <c r="I14" s="54"/>
      <c r="J14" s="17"/>
    </row>
    <row r="15" spans="1:11" ht="25.5" x14ac:dyDescent="0.2">
      <c r="B15" s="55" t="s">
        <v>41</v>
      </c>
      <c r="C15" s="52" t="s">
        <v>124</v>
      </c>
      <c r="D15" s="52" t="s">
        <v>38</v>
      </c>
      <c r="E15" s="52" t="s">
        <v>39</v>
      </c>
      <c r="F15" s="52" t="s">
        <v>42</v>
      </c>
      <c r="G15" s="20" t="s">
        <v>43</v>
      </c>
      <c r="H15" s="52" t="s">
        <v>40</v>
      </c>
      <c r="I15" s="52" t="s">
        <v>45</v>
      </c>
      <c r="J15" s="52" t="s">
        <v>46</v>
      </c>
      <c r="K15" s="18"/>
    </row>
    <row r="16" spans="1:11" ht="15" thickBot="1" x14ac:dyDescent="0.25">
      <c r="B16" s="55"/>
      <c r="C16" s="52"/>
      <c r="D16" s="52"/>
      <c r="E16" s="52"/>
      <c r="F16" s="52"/>
      <c r="G16" s="20" t="s">
        <v>44</v>
      </c>
      <c r="H16" s="52"/>
      <c r="I16" s="52"/>
      <c r="J16" s="52"/>
      <c r="K16" s="19"/>
    </row>
    <row r="17" spans="1:11" ht="13.5" thickBot="1" x14ac:dyDescent="0.25">
      <c r="A17" t="str">
        <f>CONCATENATE(B17,C17)</f>
        <v>CORT0</v>
      </c>
      <c r="B17" s="22" t="s">
        <v>124</v>
      </c>
      <c r="C17" s="20">
        <v>0</v>
      </c>
      <c r="D17" s="20"/>
      <c r="E17" s="20"/>
      <c r="F17" s="21">
        <v>2.7023000000000001</v>
      </c>
      <c r="G17" s="21">
        <v>0.1353</v>
      </c>
      <c r="H17" s="21">
        <v>6</v>
      </c>
      <c r="I17" s="21">
        <v>19.97</v>
      </c>
      <c r="J17" s="21" t="s">
        <v>48</v>
      </c>
      <c r="K17" s="5"/>
    </row>
    <row r="18" spans="1:11" ht="13.5" thickBot="1" x14ac:dyDescent="0.25">
      <c r="A18" t="str">
        <f>CONCATENATE(B18,C18)</f>
        <v>CORT1</v>
      </c>
      <c r="B18" s="22" t="s">
        <v>124</v>
      </c>
      <c r="C18" s="20">
        <v>1</v>
      </c>
      <c r="D18" s="20"/>
      <c r="E18" s="20"/>
      <c r="F18" s="21">
        <v>3.2606999999999999</v>
      </c>
      <c r="G18" s="21">
        <v>0.14230000000000001</v>
      </c>
      <c r="H18" s="21">
        <v>6</v>
      </c>
      <c r="I18" s="21">
        <v>22.92</v>
      </c>
      <c r="J18" s="21" t="s">
        <v>48</v>
      </c>
      <c r="K18" s="5"/>
    </row>
    <row r="19" spans="1:11" ht="26.25" thickBot="1" x14ac:dyDescent="0.25">
      <c r="A19" t="str">
        <f>CONCATENATE(B19,D19)</f>
        <v>LINETYPE0</v>
      </c>
      <c r="B19" s="22" t="s">
        <v>38</v>
      </c>
      <c r="C19" s="20"/>
      <c r="D19" s="20">
        <v>0</v>
      </c>
      <c r="E19" s="20"/>
      <c r="F19" s="21">
        <v>3.0036</v>
      </c>
      <c r="G19" s="21">
        <v>0.1628</v>
      </c>
      <c r="H19" s="21">
        <v>6</v>
      </c>
      <c r="I19" s="21">
        <v>18.45</v>
      </c>
      <c r="J19" s="21" t="s">
        <v>48</v>
      </c>
      <c r="K19" s="5"/>
    </row>
    <row r="20" spans="1:11" ht="26.25" thickBot="1" x14ac:dyDescent="0.25">
      <c r="A20" t="str">
        <f>CONCATENATE(B20,D20)</f>
        <v>LINETYPE1</v>
      </c>
      <c r="B20" s="22" t="s">
        <v>38</v>
      </c>
      <c r="C20" s="20"/>
      <c r="D20" s="20">
        <v>1</v>
      </c>
      <c r="E20" s="20"/>
      <c r="F20" s="21">
        <v>2.9592999999999998</v>
      </c>
      <c r="G20" s="21">
        <v>0.15129999999999999</v>
      </c>
      <c r="H20" s="21">
        <v>6</v>
      </c>
      <c r="I20" s="21">
        <v>19.559999999999999</v>
      </c>
      <c r="J20" s="21" t="s">
        <v>48</v>
      </c>
      <c r="K20" s="5"/>
    </row>
    <row r="21" spans="1:11" ht="26.25" thickBot="1" x14ac:dyDescent="0.25">
      <c r="A21" t="str">
        <f>CONCATENATE(B21,C21,D21)</f>
        <v>CORT*LINETYPE00</v>
      </c>
      <c r="B21" s="22" t="s">
        <v>125</v>
      </c>
      <c r="C21" s="20">
        <v>0</v>
      </c>
      <c r="D21" s="20">
        <v>0</v>
      </c>
      <c r="E21" s="20"/>
      <c r="F21" s="21">
        <v>2.7448000000000001</v>
      </c>
      <c r="G21" s="21">
        <v>0.19239999999999999</v>
      </c>
      <c r="H21" s="21">
        <v>6</v>
      </c>
      <c r="I21" s="21">
        <v>14.26</v>
      </c>
      <c r="J21" s="21" t="s">
        <v>48</v>
      </c>
      <c r="K21" s="5"/>
    </row>
    <row r="22" spans="1:11" ht="26.25" thickBot="1" x14ac:dyDescent="0.25">
      <c r="A22" t="str">
        <f>CONCATENATE(B22,C22,D22)</f>
        <v>CORT*LINETYPE01</v>
      </c>
      <c r="B22" s="22" t="s">
        <v>125</v>
      </c>
      <c r="C22" s="20">
        <v>0</v>
      </c>
      <c r="D22" s="20">
        <v>1</v>
      </c>
      <c r="E22" s="20"/>
      <c r="F22" s="21">
        <v>2.6597</v>
      </c>
      <c r="G22" s="21">
        <v>0.1711</v>
      </c>
      <c r="H22" s="21">
        <v>6</v>
      </c>
      <c r="I22" s="21">
        <v>15.54</v>
      </c>
      <c r="J22" s="21" t="s">
        <v>48</v>
      </c>
      <c r="K22" s="5"/>
    </row>
    <row r="23" spans="1:11" ht="26.25" thickBot="1" x14ac:dyDescent="0.25">
      <c r="A23" t="str">
        <f>CONCATENATE(B23,C23,D23)</f>
        <v>CORT*LINETYPE10</v>
      </c>
      <c r="B23" s="22" t="s">
        <v>125</v>
      </c>
      <c r="C23" s="20">
        <v>1</v>
      </c>
      <c r="D23" s="20">
        <v>0</v>
      </c>
      <c r="E23" s="20"/>
      <c r="F23" s="21">
        <v>3.2625000000000002</v>
      </c>
      <c r="G23" s="21">
        <v>0.19589999999999999</v>
      </c>
      <c r="H23" s="21">
        <v>6</v>
      </c>
      <c r="I23" s="21">
        <v>16.649999999999999</v>
      </c>
      <c r="J23" s="21" t="s">
        <v>48</v>
      </c>
      <c r="K23" s="5"/>
    </row>
    <row r="24" spans="1:11" ht="26.25" thickBot="1" x14ac:dyDescent="0.25">
      <c r="A24" t="str">
        <f>CONCATENATE(B24,C24,D24)</f>
        <v>CORT*LINETYPE11</v>
      </c>
      <c r="B24" s="22" t="s">
        <v>125</v>
      </c>
      <c r="C24" s="20">
        <v>1</v>
      </c>
      <c r="D24" s="20">
        <v>1</v>
      </c>
      <c r="E24" s="20"/>
      <c r="F24" s="21">
        <v>3.2589999999999999</v>
      </c>
      <c r="G24" s="21">
        <v>0.1769</v>
      </c>
      <c r="H24" s="21">
        <v>6</v>
      </c>
      <c r="I24" s="21">
        <v>18.420000000000002</v>
      </c>
      <c r="J24" s="21" t="s">
        <v>48</v>
      </c>
      <c r="K24" s="5"/>
    </row>
    <row r="25" spans="1:11" ht="13.5" thickBot="1" x14ac:dyDescent="0.25">
      <c r="A25" t="str">
        <f>CONCATENATE(B25,E25)</f>
        <v>MINI0</v>
      </c>
      <c r="B25" s="22" t="s">
        <v>39</v>
      </c>
      <c r="C25" s="20"/>
      <c r="D25" s="20"/>
      <c r="E25" s="20">
        <v>0</v>
      </c>
      <c r="F25" s="21">
        <v>2.8563999999999998</v>
      </c>
      <c r="G25" s="21">
        <v>0.105</v>
      </c>
      <c r="H25" s="21">
        <v>69</v>
      </c>
      <c r="I25" s="21">
        <v>27.2</v>
      </c>
      <c r="J25" s="21" t="s">
        <v>48</v>
      </c>
      <c r="K25" s="5"/>
    </row>
    <row r="26" spans="1:11" ht="13.5" thickBot="1" x14ac:dyDescent="0.25">
      <c r="A26" t="str">
        <f>CONCATENATE(B26,E26)</f>
        <v>MINI1</v>
      </c>
      <c r="B26" s="22" t="s">
        <v>39</v>
      </c>
      <c r="C26" s="20"/>
      <c r="D26" s="20"/>
      <c r="E26" s="20">
        <v>1</v>
      </c>
      <c r="F26" s="21">
        <v>3.1065999999999998</v>
      </c>
      <c r="G26" s="21">
        <v>0.1673</v>
      </c>
      <c r="H26" s="21">
        <v>69</v>
      </c>
      <c r="I26" s="21">
        <v>18.57</v>
      </c>
      <c r="J26" s="21" t="s">
        <v>48</v>
      </c>
      <c r="K26" s="5"/>
    </row>
    <row r="27" spans="1:11" ht="26.25" thickBot="1" x14ac:dyDescent="0.25">
      <c r="A27" t="str">
        <f>CONCATENATE(B27,C27,E27)</f>
        <v>CORT*MINI00</v>
      </c>
      <c r="B27" s="22" t="s">
        <v>126</v>
      </c>
      <c r="C27" s="20">
        <v>0</v>
      </c>
      <c r="D27" s="20"/>
      <c r="E27" s="20">
        <v>0</v>
      </c>
      <c r="F27" s="21">
        <v>2.6347</v>
      </c>
      <c r="G27" s="21">
        <v>0.12529999999999999</v>
      </c>
      <c r="H27" s="21">
        <v>69</v>
      </c>
      <c r="I27" s="21">
        <v>21.03</v>
      </c>
      <c r="J27" s="21" t="s">
        <v>48</v>
      </c>
      <c r="K27" s="5"/>
    </row>
    <row r="28" spans="1:11" ht="26.25" thickBot="1" x14ac:dyDescent="0.25">
      <c r="A28" t="str">
        <f>CONCATENATE(B28,C28,E28)</f>
        <v>CORT*MINI01</v>
      </c>
      <c r="B28" s="22" t="s">
        <v>126</v>
      </c>
      <c r="C28" s="20">
        <v>0</v>
      </c>
      <c r="D28" s="20"/>
      <c r="E28" s="20">
        <v>1</v>
      </c>
      <c r="F28" s="21">
        <v>2.7698</v>
      </c>
      <c r="G28" s="21">
        <v>0.2026</v>
      </c>
      <c r="H28" s="21">
        <v>69</v>
      </c>
      <c r="I28" s="21">
        <v>13.67</v>
      </c>
      <c r="J28" s="21" t="s">
        <v>48</v>
      </c>
      <c r="K28" s="5"/>
    </row>
    <row r="29" spans="1:11" ht="26.25" thickBot="1" x14ac:dyDescent="0.25">
      <c r="A29" t="str">
        <f>CONCATENATE(B29,C29,E29)</f>
        <v>CORT*MINI10</v>
      </c>
      <c r="B29" s="22" t="s">
        <v>126</v>
      </c>
      <c r="C29" s="20">
        <v>1</v>
      </c>
      <c r="D29" s="20"/>
      <c r="E29" s="20">
        <v>0</v>
      </c>
      <c r="F29" s="21">
        <v>3.0781000000000001</v>
      </c>
      <c r="G29" s="21">
        <v>0.1227</v>
      </c>
      <c r="H29" s="21">
        <v>69</v>
      </c>
      <c r="I29" s="21">
        <v>25.09</v>
      </c>
      <c r="J29" s="21" t="s">
        <v>48</v>
      </c>
      <c r="K29" s="5"/>
    </row>
    <row r="30" spans="1:11" ht="26.25" thickBot="1" x14ac:dyDescent="0.25">
      <c r="A30" t="str">
        <f>CONCATENATE(B30,C30,E30)</f>
        <v>CORT*MINI11</v>
      </c>
      <c r="B30" s="22" t="s">
        <v>126</v>
      </c>
      <c r="C30" s="20">
        <v>1</v>
      </c>
      <c r="D30" s="20"/>
      <c r="E30" s="20">
        <v>1</v>
      </c>
      <c r="F30" s="21">
        <v>3.4434</v>
      </c>
      <c r="G30" s="21">
        <v>0.21260000000000001</v>
      </c>
      <c r="H30" s="21">
        <v>69</v>
      </c>
      <c r="I30" s="21">
        <v>16.190000000000001</v>
      </c>
      <c r="J30" s="21" t="s">
        <v>48</v>
      </c>
      <c r="K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</sheetData>
  <mergeCells count="10">
    <mergeCell ref="J15:J16"/>
    <mergeCell ref="A1:E1"/>
    <mergeCell ref="A14:I14"/>
    <mergeCell ref="B15:B16"/>
    <mergeCell ref="C15:C16"/>
    <mergeCell ref="D15:D16"/>
    <mergeCell ref="E15:E16"/>
    <mergeCell ref="F15:F16"/>
    <mergeCell ref="H15:H16"/>
    <mergeCell ref="I15:I16"/>
  </mergeCells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15.24</v>
      </c>
      <c r="E3" s="21">
        <v>8.0000000000000002E-3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0.05</v>
      </c>
      <c r="E4" s="21">
        <v>0.82930000000000004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0.02</v>
      </c>
      <c r="E5" s="21">
        <v>0.88100000000000001</v>
      </c>
    </row>
    <row r="6" spans="1:11" x14ac:dyDescent="0.2">
      <c r="A6" s="22" t="s">
        <v>39</v>
      </c>
      <c r="B6" s="21">
        <v>1</v>
      </c>
      <c r="C6" s="21">
        <v>71</v>
      </c>
      <c r="D6" s="21">
        <v>4.72</v>
      </c>
      <c r="E6" s="21">
        <v>3.32E-2</v>
      </c>
    </row>
    <row r="7" spans="1:11" ht="25.5" x14ac:dyDescent="0.2">
      <c r="A7" s="22" t="s">
        <v>126</v>
      </c>
      <c r="B7" s="21">
        <v>1</v>
      </c>
      <c r="C7" s="21">
        <v>71</v>
      </c>
      <c r="D7" s="21">
        <v>0.54</v>
      </c>
      <c r="E7" s="21">
        <v>0.46329999999999999</v>
      </c>
    </row>
    <row r="8" spans="1:11" ht="25.5" x14ac:dyDescent="0.2">
      <c r="A8" s="22" t="s">
        <v>136</v>
      </c>
      <c r="B8" s="21">
        <v>1</v>
      </c>
      <c r="C8" s="21">
        <v>71</v>
      </c>
      <c r="D8" s="21">
        <v>18.86</v>
      </c>
      <c r="E8" s="21" t="s">
        <v>48</v>
      </c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13"/>
      <c r="B11" s="2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53" t="s">
        <v>47</v>
      </c>
      <c r="B14" s="54"/>
      <c r="C14" s="54"/>
      <c r="D14" s="54"/>
      <c r="E14" s="54"/>
      <c r="F14" s="54"/>
      <c r="G14" s="54"/>
      <c r="H14" s="54"/>
      <c r="I14" s="54"/>
      <c r="J14" s="17"/>
    </row>
    <row r="15" spans="1:11" ht="25.5" x14ac:dyDescent="0.2">
      <c r="B15" s="55" t="s">
        <v>41</v>
      </c>
      <c r="C15" s="52" t="s">
        <v>124</v>
      </c>
      <c r="D15" s="52" t="s">
        <v>38</v>
      </c>
      <c r="E15" s="52" t="s">
        <v>39</v>
      </c>
      <c r="F15" s="52" t="s">
        <v>42</v>
      </c>
      <c r="G15" s="20" t="s">
        <v>43</v>
      </c>
      <c r="H15" s="52" t="s">
        <v>40</v>
      </c>
      <c r="I15" s="52" t="s">
        <v>45</v>
      </c>
      <c r="J15" s="52" t="s">
        <v>46</v>
      </c>
      <c r="K15" s="18"/>
    </row>
    <row r="16" spans="1:11" ht="15" thickBot="1" x14ac:dyDescent="0.25">
      <c r="B16" s="55"/>
      <c r="C16" s="52"/>
      <c r="D16" s="52"/>
      <c r="E16" s="52"/>
      <c r="F16" s="52"/>
      <c r="G16" s="20" t="s">
        <v>44</v>
      </c>
      <c r="H16" s="52"/>
      <c r="I16" s="52"/>
      <c r="J16" s="52"/>
      <c r="K16" s="19"/>
    </row>
    <row r="17" spans="1:11" ht="13.5" thickBot="1" x14ac:dyDescent="0.25">
      <c r="A17" t="str">
        <f>CONCATENATE(B17,C17)</f>
        <v>CORT0</v>
      </c>
      <c r="B17" s="22" t="s">
        <v>124</v>
      </c>
      <c r="C17" s="20">
        <v>0</v>
      </c>
      <c r="D17" s="20"/>
      <c r="E17" s="20"/>
      <c r="F17" s="21">
        <v>2.645</v>
      </c>
      <c r="G17" s="21">
        <v>0.15629999999999999</v>
      </c>
      <c r="H17" s="21">
        <v>6</v>
      </c>
      <c r="I17" s="21">
        <v>16.93</v>
      </c>
      <c r="J17" s="21" t="s">
        <v>48</v>
      </c>
      <c r="K17" s="5"/>
    </row>
    <row r="18" spans="1:11" ht="13.5" thickBot="1" x14ac:dyDescent="0.25">
      <c r="A18" t="str">
        <f>CONCATENATE(B18,C18)</f>
        <v>CORT1</v>
      </c>
      <c r="B18" s="22" t="s">
        <v>124</v>
      </c>
      <c r="C18" s="20">
        <v>1</v>
      </c>
      <c r="D18" s="20"/>
      <c r="E18" s="20"/>
      <c r="F18" s="21">
        <v>3.3058999999999998</v>
      </c>
      <c r="G18" s="21">
        <v>0.15820000000000001</v>
      </c>
      <c r="H18" s="21">
        <v>6</v>
      </c>
      <c r="I18" s="21">
        <v>20.89</v>
      </c>
      <c r="J18" s="21" t="s">
        <v>48</v>
      </c>
      <c r="K18" s="5"/>
    </row>
    <row r="19" spans="1:11" ht="26.25" thickBot="1" x14ac:dyDescent="0.25">
      <c r="A19" t="str">
        <f>CONCATENATE(B19,D19)</f>
        <v>LINETYPE0</v>
      </c>
      <c r="B19" s="22" t="s">
        <v>38</v>
      </c>
      <c r="C19" s="20"/>
      <c r="D19" s="20">
        <v>0</v>
      </c>
      <c r="E19" s="20"/>
      <c r="F19" s="21">
        <v>2.9479000000000002</v>
      </c>
      <c r="G19" s="21">
        <v>0.18679999999999999</v>
      </c>
      <c r="H19" s="21">
        <v>6</v>
      </c>
      <c r="I19" s="21">
        <v>15.78</v>
      </c>
      <c r="J19" s="21" t="s">
        <v>48</v>
      </c>
      <c r="K19" s="5"/>
    </row>
    <row r="20" spans="1:11" ht="26.25" thickBot="1" x14ac:dyDescent="0.25">
      <c r="A20" t="str">
        <f>CONCATENATE(B20,D20)</f>
        <v>LINETYPE1</v>
      </c>
      <c r="B20" s="22" t="s">
        <v>38</v>
      </c>
      <c r="C20" s="20"/>
      <c r="D20" s="20">
        <v>1</v>
      </c>
      <c r="E20" s="20"/>
      <c r="F20" s="21">
        <v>3.0030999999999999</v>
      </c>
      <c r="G20" s="21">
        <v>0.17399999999999999</v>
      </c>
      <c r="H20" s="21">
        <v>6</v>
      </c>
      <c r="I20" s="21">
        <v>17.25</v>
      </c>
      <c r="J20" s="21" t="s">
        <v>48</v>
      </c>
      <c r="K20" s="5"/>
    </row>
    <row r="21" spans="1:11" ht="26.25" thickBot="1" x14ac:dyDescent="0.25">
      <c r="A21" t="str">
        <f>CONCATENATE(B21,C21,D21)</f>
        <v>CORT*LINETYPE00</v>
      </c>
      <c r="B21" s="22" t="s">
        <v>125</v>
      </c>
      <c r="C21" s="20">
        <v>0</v>
      </c>
      <c r="D21" s="20">
        <v>0</v>
      </c>
      <c r="E21" s="20"/>
      <c r="F21" s="21">
        <v>2.6284999999999998</v>
      </c>
      <c r="G21" s="21">
        <v>0.22120000000000001</v>
      </c>
      <c r="H21" s="21">
        <v>6</v>
      </c>
      <c r="I21" s="21">
        <v>11.89</v>
      </c>
      <c r="J21" s="21" t="s">
        <v>48</v>
      </c>
      <c r="K21" s="5"/>
    </row>
    <row r="22" spans="1:11" ht="26.25" thickBot="1" x14ac:dyDescent="0.25">
      <c r="A22" t="str">
        <f>CONCATENATE(B22,C22,D22)</f>
        <v>CORT*LINETYPE01</v>
      </c>
      <c r="B22" s="22" t="s">
        <v>125</v>
      </c>
      <c r="C22" s="20">
        <v>0</v>
      </c>
      <c r="D22" s="20">
        <v>1</v>
      </c>
      <c r="E22" s="20"/>
      <c r="F22" s="21">
        <v>2.6615000000000002</v>
      </c>
      <c r="G22" s="21">
        <v>0.20039999999999999</v>
      </c>
      <c r="H22" s="21">
        <v>6</v>
      </c>
      <c r="I22" s="21">
        <v>13.28</v>
      </c>
      <c r="J22" s="21" t="s">
        <v>48</v>
      </c>
      <c r="K22" s="5"/>
    </row>
    <row r="23" spans="1:11" ht="26.25" thickBot="1" x14ac:dyDescent="0.25">
      <c r="A23" t="str">
        <f>CONCATENATE(B23,C23,D23)</f>
        <v>CORT*LINETYPE10</v>
      </c>
      <c r="B23" s="22" t="s">
        <v>125</v>
      </c>
      <c r="C23" s="20">
        <v>1</v>
      </c>
      <c r="D23" s="20">
        <v>0</v>
      </c>
      <c r="E23" s="20"/>
      <c r="F23" s="21">
        <v>3.2671999999999999</v>
      </c>
      <c r="G23" s="21">
        <v>0.22170000000000001</v>
      </c>
      <c r="H23" s="21">
        <v>6</v>
      </c>
      <c r="I23" s="21">
        <v>14.74</v>
      </c>
      <c r="J23" s="21" t="s">
        <v>48</v>
      </c>
      <c r="K23" s="5"/>
    </row>
    <row r="24" spans="1:11" ht="26.25" thickBot="1" x14ac:dyDescent="0.25">
      <c r="A24" t="str">
        <f>CONCATENATE(B24,C24,D24)</f>
        <v>CORT*LINETYPE11</v>
      </c>
      <c r="B24" s="22" t="s">
        <v>125</v>
      </c>
      <c r="C24" s="20">
        <v>1</v>
      </c>
      <c r="D24" s="20">
        <v>1</v>
      </c>
      <c r="E24" s="20"/>
      <c r="F24" s="21">
        <v>3.3447</v>
      </c>
      <c r="G24" s="21">
        <v>0.2029</v>
      </c>
      <c r="H24" s="21">
        <v>6</v>
      </c>
      <c r="I24" s="21">
        <v>16.48</v>
      </c>
      <c r="J24" s="21" t="s">
        <v>48</v>
      </c>
      <c r="K24" s="5"/>
    </row>
    <row r="25" spans="1:11" ht="13.5" thickBot="1" x14ac:dyDescent="0.25">
      <c r="A25" t="str">
        <f>CONCATENATE(B25,E25)</f>
        <v>MINI0</v>
      </c>
      <c r="B25" s="22" t="s">
        <v>39</v>
      </c>
      <c r="C25" s="20"/>
      <c r="D25" s="20"/>
      <c r="E25" s="20">
        <v>0</v>
      </c>
      <c r="F25" s="21">
        <v>2.8048999999999999</v>
      </c>
      <c r="G25" s="21">
        <v>0.12239999999999999</v>
      </c>
      <c r="H25" s="21">
        <v>71</v>
      </c>
      <c r="I25" s="21">
        <v>22.92</v>
      </c>
      <c r="J25" s="21" t="s">
        <v>48</v>
      </c>
      <c r="K25" s="5"/>
    </row>
    <row r="26" spans="1:11" ht="13.5" thickBot="1" x14ac:dyDescent="0.25">
      <c r="A26" t="str">
        <f>CONCATENATE(B26,E26)</f>
        <v>MINI1</v>
      </c>
      <c r="B26" s="22" t="s">
        <v>39</v>
      </c>
      <c r="C26" s="20"/>
      <c r="D26" s="20"/>
      <c r="E26" s="20">
        <v>1</v>
      </c>
      <c r="F26" s="21">
        <v>3.1461000000000001</v>
      </c>
      <c r="G26" s="21">
        <v>0.1802</v>
      </c>
      <c r="H26" s="21">
        <v>71</v>
      </c>
      <c r="I26" s="21">
        <v>17.46</v>
      </c>
      <c r="J26" s="21" t="s">
        <v>48</v>
      </c>
      <c r="K26" s="5"/>
    </row>
    <row r="27" spans="1:11" ht="26.25" thickBot="1" x14ac:dyDescent="0.25">
      <c r="A27" t="str">
        <f>CONCATENATE(B27,C27,E27)</f>
        <v>CORT*MINI00</v>
      </c>
      <c r="B27" s="22" t="s">
        <v>126</v>
      </c>
      <c r="C27" s="20">
        <v>0</v>
      </c>
      <c r="D27" s="20"/>
      <c r="E27" s="20">
        <v>0</v>
      </c>
      <c r="F27" s="21">
        <v>2.5249999999999999</v>
      </c>
      <c r="G27" s="21">
        <v>0.1444</v>
      </c>
      <c r="H27" s="21">
        <v>71</v>
      </c>
      <c r="I27" s="21">
        <v>17.48</v>
      </c>
      <c r="J27" s="21" t="s">
        <v>48</v>
      </c>
      <c r="K27" s="5"/>
    </row>
    <row r="28" spans="1:11" ht="26.25" thickBot="1" x14ac:dyDescent="0.25">
      <c r="A28" t="str">
        <f>CONCATENATE(B28,C28,E28)</f>
        <v>CORT*MINI01</v>
      </c>
      <c r="B28" s="22" t="s">
        <v>126</v>
      </c>
      <c r="C28" s="20">
        <v>0</v>
      </c>
      <c r="D28" s="20"/>
      <c r="E28" s="20">
        <v>1</v>
      </c>
      <c r="F28" s="21">
        <v>2.7648999999999999</v>
      </c>
      <c r="G28" s="21">
        <v>0.22459999999999999</v>
      </c>
      <c r="H28" s="21">
        <v>71</v>
      </c>
      <c r="I28" s="21">
        <v>12.31</v>
      </c>
      <c r="J28" s="21" t="s">
        <v>48</v>
      </c>
      <c r="K28" s="5"/>
    </row>
    <row r="29" spans="1:11" ht="26.25" thickBot="1" x14ac:dyDescent="0.25">
      <c r="A29" t="str">
        <f>CONCATENATE(B29,C29,E29)</f>
        <v>CORT*MINI10</v>
      </c>
      <c r="B29" s="22" t="s">
        <v>126</v>
      </c>
      <c r="C29" s="20">
        <v>1</v>
      </c>
      <c r="D29" s="20"/>
      <c r="E29" s="20">
        <v>0</v>
      </c>
      <c r="F29" s="21">
        <v>3.0847000000000002</v>
      </c>
      <c r="G29" s="21">
        <v>0.1429</v>
      </c>
      <c r="H29" s="21">
        <v>71</v>
      </c>
      <c r="I29" s="21">
        <v>21.59</v>
      </c>
      <c r="J29" s="21" t="s">
        <v>48</v>
      </c>
      <c r="K29" s="5"/>
    </row>
    <row r="30" spans="1:11" ht="26.25" thickBot="1" x14ac:dyDescent="0.25">
      <c r="A30" t="str">
        <f>CONCATENATE(B30,C30,E30)</f>
        <v>CORT*MINI11</v>
      </c>
      <c r="B30" s="22" t="s">
        <v>126</v>
      </c>
      <c r="C30" s="20">
        <v>1</v>
      </c>
      <c r="D30" s="20"/>
      <c r="E30" s="20">
        <v>1</v>
      </c>
      <c r="F30" s="21">
        <v>3.5272000000000001</v>
      </c>
      <c r="G30" s="21">
        <v>0.2253</v>
      </c>
      <c r="H30" s="21">
        <v>71</v>
      </c>
      <c r="I30" s="21">
        <v>15.66</v>
      </c>
      <c r="J30" s="21" t="s">
        <v>48</v>
      </c>
      <c r="K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</sheetData>
  <mergeCells count="10">
    <mergeCell ref="J15:J16"/>
    <mergeCell ref="A1:E1"/>
    <mergeCell ref="A14:I14"/>
    <mergeCell ref="B15:B16"/>
    <mergeCell ref="C15:C16"/>
    <mergeCell ref="D15:D16"/>
    <mergeCell ref="E15:E16"/>
    <mergeCell ref="F15:F16"/>
    <mergeCell ref="H15:H16"/>
    <mergeCell ref="I15:I1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13" workbookViewId="0">
      <selection activeCell="A15" sqref="A15:A30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14.82</v>
      </c>
      <c r="E3" s="21">
        <v>8.5000000000000006E-3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0.02</v>
      </c>
      <c r="E4" s="21">
        <v>0.8881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0.14000000000000001</v>
      </c>
      <c r="E5" s="21">
        <v>0.7248</v>
      </c>
    </row>
    <row r="6" spans="1:11" x14ac:dyDescent="0.2">
      <c r="A6" s="22" t="s">
        <v>39</v>
      </c>
      <c r="B6" s="21">
        <v>1</v>
      </c>
      <c r="C6" s="21">
        <v>69</v>
      </c>
      <c r="D6" s="21">
        <v>3.18</v>
      </c>
      <c r="E6" s="21">
        <v>7.9100000000000004E-2</v>
      </c>
    </row>
    <row r="7" spans="1:11" ht="25.5" x14ac:dyDescent="0.2">
      <c r="A7" s="22" t="s">
        <v>126</v>
      </c>
      <c r="B7" s="21">
        <v>1</v>
      </c>
      <c r="C7" s="21">
        <v>69</v>
      </c>
      <c r="D7" s="21">
        <v>2.06</v>
      </c>
      <c r="E7" s="21">
        <v>0.15620000000000001</v>
      </c>
    </row>
    <row r="8" spans="1:11" ht="25.5" x14ac:dyDescent="0.2">
      <c r="A8" s="22" t="s">
        <v>136</v>
      </c>
      <c r="B8" s="21">
        <v>1</v>
      </c>
      <c r="C8" s="21">
        <v>69</v>
      </c>
      <c r="D8" s="21">
        <v>0.28000000000000003</v>
      </c>
      <c r="E8" s="21">
        <v>0.59740000000000004</v>
      </c>
    </row>
    <row r="9" spans="1:11" ht="25.5" x14ac:dyDescent="0.2">
      <c r="A9" s="22" t="s">
        <v>178</v>
      </c>
      <c r="B9" s="21">
        <v>1</v>
      </c>
      <c r="C9" s="21">
        <v>69</v>
      </c>
      <c r="D9" s="21">
        <v>18.89</v>
      </c>
      <c r="E9" s="21" t="s">
        <v>48</v>
      </c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2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53" t="s">
        <v>47</v>
      </c>
      <c r="B14" s="54"/>
      <c r="C14" s="54"/>
      <c r="D14" s="54"/>
      <c r="E14" s="54"/>
      <c r="F14" s="54"/>
      <c r="G14" s="54"/>
      <c r="H14" s="54"/>
      <c r="I14" s="54"/>
      <c r="J14" s="17"/>
    </row>
    <row r="15" spans="1:11" ht="25.5" x14ac:dyDescent="0.2">
      <c r="B15" s="55" t="s">
        <v>41</v>
      </c>
      <c r="C15" s="52" t="s">
        <v>124</v>
      </c>
      <c r="D15" s="52" t="s">
        <v>38</v>
      </c>
      <c r="E15" s="52" t="s">
        <v>39</v>
      </c>
      <c r="F15" s="52" t="s">
        <v>42</v>
      </c>
      <c r="G15" s="20" t="s">
        <v>43</v>
      </c>
      <c r="H15" s="52" t="s">
        <v>40</v>
      </c>
      <c r="I15" s="52" t="s">
        <v>45</v>
      </c>
      <c r="J15" s="52" t="s">
        <v>46</v>
      </c>
      <c r="K15" s="18"/>
    </row>
    <row r="16" spans="1:11" ht="15" thickBot="1" x14ac:dyDescent="0.25">
      <c r="B16" s="55"/>
      <c r="C16" s="52"/>
      <c r="D16" s="52"/>
      <c r="E16" s="52"/>
      <c r="F16" s="52"/>
      <c r="G16" s="20" t="s">
        <v>44</v>
      </c>
      <c r="H16" s="52"/>
      <c r="I16" s="52"/>
      <c r="J16" s="52"/>
      <c r="K16" s="19"/>
    </row>
    <row r="17" spans="1:11" ht="13.5" thickBot="1" x14ac:dyDescent="0.25">
      <c r="A17" t="str">
        <f>CONCATENATE(B17,C17)</f>
        <v>CORT0</v>
      </c>
      <c r="B17" s="22" t="s">
        <v>124</v>
      </c>
      <c r="C17" s="20">
        <v>0</v>
      </c>
      <c r="D17" s="20"/>
      <c r="E17" s="20"/>
      <c r="F17" s="21">
        <v>2.6547000000000001</v>
      </c>
      <c r="G17" s="21">
        <v>0.1278</v>
      </c>
      <c r="H17" s="21">
        <v>6</v>
      </c>
      <c r="I17" s="21">
        <v>20.77</v>
      </c>
      <c r="J17" s="21" t="s">
        <v>48</v>
      </c>
      <c r="K17" s="5"/>
    </row>
    <row r="18" spans="1:11" ht="13.5" thickBot="1" x14ac:dyDescent="0.25">
      <c r="A18" t="str">
        <f>CONCATENATE(B18,C18)</f>
        <v>CORT1</v>
      </c>
      <c r="B18" s="22" t="s">
        <v>124</v>
      </c>
      <c r="C18" s="20">
        <v>1</v>
      </c>
      <c r="D18" s="20"/>
      <c r="E18" s="20"/>
      <c r="F18" s="21">
        <v>3.2334000000000001</v>
      </c>
      <c r="G18" s="21">
        <v>0.1313</v>
      </c>
      <c r="H18" s="21">
        <v>6</v>
      </c>
      <c r="I18" s="21">
        <v>24.63</v>
      </c>
      <c r="J18" s="21" t="s">
        <v>48</v>
      </c>
      <c r="K18" s="5"/>
    </row>
    <row r="19" spans="1:11" ht="26.25" thickBot="1" x14ac:dyDescent="0.25">
      <c r="A19" t="str">
        <f>CONCATENATE(B19,D19)</f>
        <v>LINETYPE0</v>
      </c>
      <c r="B19" s="22" t="s">
        <v>38</v>
      </c>
      <c r="C19" s="20"/>
      <c r="D19" s="20">
        <v>0</v>
      </c>
      <c r="E19" s="20"/>
      <c r="F19" s="21">
        <v>2.9581</v>
      </c>
      <c r="G19" s="21">
        <v>0.14810000000000001</v>
      </c>
      <c r="H19" s="21">
        <v>6</v>
      </c>
      <c r="I19" s="21">
        <v>19.97</v>
      </c>
      <c r="J19" s="21" t="s">
        <v>48</v>
      </c>
      <c r="K19" s="5"/>
    </row>
    <row r="20" spans="1:11" ht="26.25" thickBot="1" x14ac:dyDescent="0.25">
      <c r="A20" t="str">
        <f>CONCATENATE(B20,D20)</f>
        <v>LINETYPE1</v>
      </c>
      <c r="B20" s="22" t="s">
        <v>38</v>
      </c>
      <c r="C20" s="20"/>
      <c r="D20" s="20">
        <v>1</v>
      </c>
      <c r="E20" s="20"/>
      <c r="F20" s="21">
        <v>2.9300999999999999</v>
      </c>
      <c r="G20" s="21">
        <v>0.1361</v>
      </c>
      <c r="H20" s="21">
        <v>6</v>
      </c>
      <c r="I20" s="21">
        <v>21.53</v>
      </c>
      <c r="J20" s="21" t="s">
        <v>48</v>
      </c>
      <c r="K20" s="5"/>
    </row>
    <row r="21" spans="1:11" ht="26.25" thickBot="1" x14ac:dyDescent="0.25">
      <c r="A21" t="str">
        <f>CONCATENATE(B21,C21,D21)</f>
        <v>CORT*LINETYPE00</v>
      </c>
      <c r="B21" s="22" t="s">
        <v>125</v>
      </c>
      <c r="C21" s="20">
        <v>0</v>
      </c>
      <c r="D21" s="20">
        <v>0</v>
      </c>
      <c r="E21" s="20"/>
      <c r="F21" s="21">
        <v>2.6916000000000002</v>
      </c>
      <c r="G21" s="21">
        <v>0.18140000000000001</v>
      </c>
      <c r="H21" s="21">
        <v>6</v>
      </c>
      <c r="I21" s="21">
        <v>14.84</v>
      </c>
      <c r="J21" s="21" t="s">
        <v>48</v>
      </c>
      <c r="K21" s="5"/>
    </row>
    <row r="22" spans="1:11" ht="26.25" thickBot="1" x14ac:dyDescent="0.25">
      <c r="A22" t="str">
        <f>CONCATENATE(B22,C22,D22)</f>
        <v>CORT*LINETYPE01</v>
      </c>
      <c r="B22" s="22" t="s">
        <v>125</v>
      </c>
      <c r="C22" s="20">
        <v>0</v>
      </c>
      <c r="D22" s="20">
        <v>1</v>
      </c>
      <c r="E22" s="20"/>
      <c r="F22" s="21">
        <v>2.6179000000000001</v>
      </c>
      <c r="G22" s="21">
        <v>0.1603</v>
      </c>
      <c r="H22" s="21">
        <v>6</v>
      </c>
      <c r="I22" s="21">
        <v>16.329999999999998</v>
      </c>
      <c r="J22" s="21" t="s">
        <v>48</v>
      </c>
      <c r="K22" s="5"/>
    </row>
    <row r="23" spans="1:11" ht="26.25" thickBot="1" x14ac:dyDescent="0.25">
      <c r="A23" t="str">
        <f>CONCATENATE(B23,C23,D23)</f>
        <v>CORT*LINETYPE10</v>
      </c>
      <c r="B23" s="22" t="s">
        <v>125</v>
      </c>
      <c r="C23" s="20">
        <v>1</v>
      </c>
      <c r="D23" s="20">
        <v>0</v>
      </c>
      <c r="E23" s="20"/>
      <c r="F23" s="21">
        <v>3.2244999999999999</v>
      </c>
      <c r="G23" s="21">
        <v>0.18210000000000001</v>
      </c>
      <c r="H23" s="21">
        <v>6</v>
      </c>
      <c r="I23" s="21">
        <v>17.71</v>
      </c>
      <c r="J23" s="21" t="s">
        <v>48</v>
      </c>
      <c r="K23" s="5"/>
    </row>
    <row r="24" spans="1:11" ht="26.25" thickBot="1" x14ac:dyDescent="0.25">
      <c r="A24" t="str">
        <f>CONCATENATE(B24,C24,D24)</f>
        <v>CORT*LINETYPE11</v>
      </c>
      <c r="B24" s="22" t="s">
        <v>125</v>
      </c>
      <c r="C24" s="20">
        <v>1</v>
      </c>
      <c r="D24" s="20">
        <v>1</v>
      </c>
      <c r="E24" s="20"/>
      <c r="F24" s="21">
        <v>3.2423000000000002</v>
      </c>
      <c r="G24" s="21">
        <v>0.16470000000000001</v>
      </c>
      <c r="H24" s="21">
        <v>6</v>
      </c>
      <c r="I24" s="21">
        <v>19.690000000000001</v>
      </c>
      <c r="J24" s="21" t="s">
        <v>48</v>
      </c>
      <c r="K24" s="5"/>
    </row>
    <row r="25" spans="1:11" ht="13.5" thickBot="1" x14ac:dyDescent="0.25">
      <c r="A25" t="str">
        <f>CONCATENATE(B25,E25)</f>
        <v>MINI0</v>
      </c>
      <c r="B25" s="22" t="s">
        <v>39</v>
      </c>
      <c r="C25" s="20"/>
      <c r="D25" s="20"/>
      <c r="E25" s="20">
        <v>0</v>
      </c>
      <c r="F25" s="21">
        <v>2.8163999999999998</v>
      </c>
      <c r="G25" s="21">
        <v>9.4670000000000004E-2</v>
      </c>
      <c r="H25" s="21">
        <v>69</v>
      </c>
      <c r="I25" s="21">
        <v>29.75</v>
      </c>
      <c r="J25" s="21" t="s">
        <v>48</v>
      </c>
      <c r="K25" s="5"/>
    </row>
    <row r="26" spans="1:11" ht="13.5" thickBot="1" x14ac:dyDescent="0.25">
      <c r="A26" t="str">
        <f>CONCATENATE(B26,E26)</f>
        <v>MINI1</v>
      </c>
      <c r="B26" s="22" t="s">
        <v>39</v>
      </c>
      <c r="C26" s="20"/>
      <c r="D26" s="20"/>
      <c r="E26" s="20">
        <v>1</v>
      </c>
      <c r="F26" s="21">
        <v>3.0718000000000001</v>
      </c>
      <c r="G26" s="21">
        <v>0.1535</v>
      </c>
      <c r="H26" s="21">
        <v>69</v>
      </c>
      <c r="I26" s="21">
        <v>20.010000000000002</v>
      </c>
      <c r="J26" s="21" t="s">
        <v>48</v>
      </c>
      <c r="K26" s="5"/>
    </row>
    <row r="27" spans="1:11" ht="26.25" thickBot="1" x14ac:dyDescent="0.25">
      <c r="A27" t="str">
        <f>CONCATENATE(B27,C27,E27)</f>
        <v>CORT*MINI00</v>
      </c>
      <c r="B27" s="22" t="s">
        <v>126</v>
      </c>
      <c r="C27" s="20">
        <v>0</v>
      </c>
      <c r="D27" s="20"/>
      <c r="E27" s="20">
        <v>0</v>
      </c>
      <c r="F27" s="21">
        <v>2.6171000000000002</v>
      </c>
      <c r="G27" s="21">
        <v>0.1177</v>
      </c>
      <c r="H27" s="21">
        <v>69</v>
      </c>
      <c r="I27" s="21">
        <v>22.24</v>
      </c>
      <c r="J27" s="21" t="s">
        <v>48</v>
      </c>
      <c r="K27" s="5"/>
    </row>
    <row r="28" spans="1:11" ht="26.25" thickBot="1" x14ac:dyDescent="0.25">
      <c r="A28" t="str">
        <f>CONCATENATE(B28,C28,E28)</f>
        <v>CORT*MINI01</v>
      </c>
      <c r="B28" s="22" t="s">
        <v>126</v>
      </c>
      <c r="C28" s="20">
        <v>0</v>
      </c>
      <c r="D28" s="20"/>
      <c r="E28" s="20">
        <v>1</v>
      </c>
      <c r="F28" s="21">
        <v>2.6924000000000001</v>
      </c>
      <c r="G28" s="21">
        <v>0.1946</v>
      </c>
      <c r="H28" s="21">
        <v>69</v>
      </c>
      <c r="I28" s="21">
        <v>13.84</v>
      </c>
      <c r="J28" s="21" t="s">
        <v>48</v>
      </c>
      <c r="K28" s="5"/>
    </row>
    <row r="29" spans="1:11" ht="26.25" thickBot="1" x14ac:dyDescent="0.25">
      <c r="A29" t="str">
        <f>CONCATENATE(B29,C29,E29)</f>
        <v>CORT*MINI10</v>
      </c>
      <c r="B29" s="22" t="s">
        <v>126</v>
      </c>
      <c r="C29" s="20">
        <v>1</v>
      </c>
      <c r="D29" s="20"/>
      <c r="E29" s="20">
        <v>0</v>
      </c>
      <c r="F29" s="21">
        <v>3.0156999999999998</v>
      </c>
      <c r="G29" s="21">
        <v>0.11550000000000001</v>
      </c>
      <c r="H29" s="21">
        <v>69</v>
      </c>
      <c r="I29" s="21">
        <v>26.11</v>
      </c>
      <c r="J29" s="21" t="s">
        <v>48</v>
      </c>
      <c r="K29" s="5"/>
    </row>
    <row r="30" spans="1:11" ht="26.25" thickBot="1" x14ac:dyDescent="0.25">
      <c r="A30" t="str">
        <f>CONCATENATE(B30,C30,E30)</f>
        <v>CORT*MINI11</v>
      </c>
      <c r="B30" s="22" t="s">
        <v>126</v>
      </c>
      <c r="C30" s="20">
        <v>1</v>
      </c>
      <c r="D30" s="20"/>
      <c r="E30" s="20">
        <v>1</v>
      </c>
      <c r="F30" s="21">
        <v>3.4510999999999998</v>
      </c>
      <c r="G30" s="21">
        <v>0.19589999999999999</v>
      </c>
      <c r="H30" s="21">
        <v>69</v>
      </c>
      <c r="I30" s="21">
        <v>17.61</v>
      </c>
      <c r="J30" s="21" t="s">
        <v>48</v>
      </c>
      <c r="K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</sheetData>
  <mergeCells count="10">
    <mergeCell ref="J15:J16"/>
    <mergeCell ref="A1:E1"/>
    <mergeCell ref="A14:I14"/>
    <mergeCell ref="B15:B16"/>
    <mergeCell ref="C15:C16"/>
    <mergeCell ref="D15:D16"/>
    <mergeCell ref="E15:E16"/>
    <mergeCell ref="F15:F16"/>
    <mergeCell ref="H15:H16"/>
    <mergeCell ref="I15:I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9" workbookViewId="0">
      <selection activeCell="M28" sqref="M28"/>
    </sheetView>
  </sheetViews>
  <sheetFormatPr defaultRowHeight="12.75" x14ac:dyDescent="0.2"/>
  <sheetData>
    <row r="1" spans="1:10" ht="13.15" customHeight="1" x14ac:dyDescent="0.2">
      <c r="A1" s="53" t="s">
        <v>112</v>
      </c>
      <c r="B1" s="54"/>
      <c r="C1" s="54"/>
      <c r="D1" s="54"/>
      <c r="E1" s="54"/>
    </row>
    <row r="2" spans="1:10" x14ac:dyDescent="0.2">
      <c r="A2" s="30" t="s">
        <v>41</v>
      </c>
      <c r="B2" s="31" t="s">
        <v>113</v>
      </c>
      <c r="C2" s="31" t="s">
        <v>114</v>
      </c>
      <c r="D2" s="31" t="s">
        <v>115</v>
      </c>
      <c r="E2" s="31" t="s">
        <v>116</v>
      </c>
    </row>
    <row r="3" spans="1:10" x14ac:dyDescent="0.2">
      <c r="A3" s="30" t="s">
        <v>124</v>
      </c>
      <c r="B3" s="21">
        <v>1</v>
      </c>
      <c r="C3" s="21">
        <v>6</v>
      </c>
      <c r="D3" s="21">
        <v>14.46</v>
      </c>
      <c r="E3" s="21">
        <v>8.8999999999999999E-3</v>
      </c>
    </row>
    <row r="4" spans="1:10" ht="25.5" x14ac:dyDescent="0.2">
      <c r="A4" s="30" t="s">
        <v>38</v>
      </c>
      <c r="B4" s="21">
        <v>1</v>
      </c>
      <c r="C4" s="21">
        <v>6</v>
      </c>
      <c r="D4" s="21">
        <v>0.01</v>
      </c>
      <c r="E4" s="21">
        <v>0.93279999999999996</v>
      </c>
    </row>
    <row r="5" spans="1:10" ht="25.5" x14ac:dyDescent="0.2">
      <c r="A5" s="30" t="s">
        <v>125</v>
      </c>
      <c r="B5" s="21">
        <v>1</v>
      </c>
      <c r="C5" s="21">
        <v>6</v>
      </c>
      <c r="D5" s="21">
        <v>2.44</v>
      </c>
      <c r="E5" s="21">
        <v>0.1691</v>
      </c>
    </row>
    <row r="6" spans="1:10" x14ac:dyDescent="0.2">
      <c r="A6" s="30" t="s">
        <v>39</v>
      </c>
      <c r="B6" s="21">
        <v>1</v>
      </c>
      <c r="C6" s="21">
        <v>67</v>
      </c>
      <c r="D6" s="21">
        <v>3.64</v>
      </c>
      <c r="E6" s="21">
        <v>6.08E-2</v>
      </c>
    </row>
    <row r="7" spans="1:10" ht="25.5" x14ac:dyDescent="0.2">
      <c r="A7" s="30" t="s">
        <v>126</v>
      </c>
      <c r="B7" s="21">
        <v>1</v>
      </c>
      <c r="C7" s="21">
        <v>67</v>
      </c>
      <c r="D7" s="21">
        <v>1.19</v>
      </c>
      <c r="E7" s="21">
        <v>0.27900000000000003</v>
      </c>
    </row>
    <row r="8" spans="1:10" ht="25.5" x14ac:dyDescent="0.2">
      <c r="A8" s="30" t="s">
        <v>172</v>
      </c>
      <c r="B8" s="21">
        <v>1</v>
      </c>
      <c r="C8" s="21">
        <v>67</v>
      </c>
      <c r="D8" s="21">
        <v>7.54</v>
      </c>
      <c r="E8" s="21">
        <v>7.7000000000000002E-3</v>
      </c>
    </row>
    <row r="9" spans="1:10" ht="13.5" thickBot="1" x14ac:dyDescent="0.25">
      <c r="A9" s="33"/>
    </row>
    <row r="10" spans="1:10" ht="13.15" customHeight="1" x14ac:dyDescent="0.2">
      <c r="A10" s="53" t="s">
        <v>47</v>
      </c>
      <c r="B10" s="54"/>
      <c r="C10" s="54"/>
      <c r="D10" s="54"/>
      <c r="E10" s="54"/>
      <c r="F10" s="54"/>
      <c r="G10" s="54"/>
      <c r="H10" s="54"/>
      <c r="I10" s="54"/>
    </row>
    <row r="11" spans="1:10" ht="25.5" x14ac:dyDescent="0.2">
      <c r="B11" s="55" t="s">
        <v>41</v>
      </c>
      <c r="C11" s="52" t="s">
        <v>124</v>
      </c>
      <c r="D11" s="52" t="s">
        <v>38</v>
      </c>
      <c r="E11" s="52" t="s">
        <v>39</v>
      </c>
      <c r="F11" s="52" t="s">
        <v>42</v>
      </c>
      <c r="G11" s="31" t="s">
        <v>43</v>
      </c>
      <c r="H11" s="52" t="s">
        <v>40</v>
      </c>
      <c r="I11" s="52" t="s">
        <v>45</v>
      </c>
      <c r="J11" s="52" t="s">
        <v>46</v>
      </c>
    </row>
    <row r="12" spans="1:10" x14ac:dyDescent="0.2">
      <c r="B12" s="55"/>
      <c r="C12" s="52"/>
      <c r="D12" s="52"/>
      <c r="E12" s="52"/>
      <c r="F12" s="52"/>
      <c r="G12" s="31" t="s">
        <v>44</v>
      </c>
      <c r="H12" s="52"/>
      <c r="I12" s="52"/>
      <c r="J12" s="52"/>
    </row>
    <row r="13" spans="1:10" x14ac:dyDescent="0.2">
      <c r="A13" t="str">
        <f>CONCATENATE(B13,C13)</f>
        <v>CORT0</v>
      </c>
      <c r="B13" s="30" t="s">
        <v>124</v>
      </c>
      <c r="C13" s="31">
        <v>0</v>
      </c>
      <c r="D13" s="31"/>
      <c r="E13" s="31"/>
      <c r="F13" s="21">
        <v>2.7812000000000001</v>
      </c>
      <c r="G13" s="21">
        <v>0.11749999999999999</v>
      </c>
      <c r="H13" s="21">
        <v>6</v>
      </c>
      <c r="I13" s="21">
        <v>23.67</v>
      </c>
      <c r="J13" s="21" t="s">
        <v>48</v>
      </c>
    </row>
    <row r="14" spans="1:10" x14ac:dyDescent="0.2">
      <c r="A14" t="str">
        <f>CONCATENATE(B14,C14)</f>
        <v>CORT1</v>
      </c>
      <c r="B14" s="30" t="s">
        <v>124</v>
      </c>
      <c r="C14" s="31">
        <v>1</v>
      </c>
      <c r="D14" s="31"/>
      <c r="E14" s="31"/>
      <c r="F14" s="21">
        <v>3.2435</v>
      </c>
      <c r="G14" s="21">
        <v>0.1193</v>
      </c>
      <c r="H14" s="21">
        <v>6</v>
      </c>
      <c r="I14" s="21">
        <v>27.2</v>
      </c>
      <c r="J14" s="21" t="s">
        <v>48</v>
      </c>
    </row>
    <row r="15" spans="1:10" ht="25.5" x14ac:dyDescent="0.2">
      <c r="A15" t="str">
        <f>CONCATENATE(B15,D15)</f>
        <v>LINETYPE0</v>
      </c>
      <c r="B15" s="30" t="s">
        <v>38</v>
      </c>
      <c r="C15" s="31"/>
      <c r="D15" s="31">
        <v>0</v>
      </c>
      <c r="E15" s="31"/>
      <c r="F15" s="21">
        <v>3.0047000000000001</v>
      </c>
      <c r="G15" s="21">
        <v>0.14360000000000001</v>
      </c>
      <c r="H15" s="21">
        <v>6</v>
      </c>
      <c r="I15" s="21">
        <v>20.93</v>
      </c>
      <c r="J15" s="21" t="s">
        <v>48</v>
      </c>
    </row>
    <row r="16" spans="1:10" ht="25.5" x14ac:dyDescent="0.2">
      <c r="A16" t="str">
        <f>CONCATENATE(B16,D16)</f>
        <v>LINETYPE1</v>
      </c>
      <c r="B16" s="30" t="s">
        <v>38</v>
      </c>
      <c r="C16" s="31"/>
      <c r="D16" s="31">
        <v>1</v>
      </c>
      <c r="E16" s="31"/>
      <c r="F16" s="21">
        <v>3.02</v>
      </c>
      <c r="G16" s="21">
        <v>0.1229</v>
      </c>
      <c r="H16" s="21">
        <v>6</v>
      </c>
      <c r="I16" s="21">
        <v>24.56</v>
      </c>
      <c r="J16" s="21" t="s">
        <v>48</v>
      </c>
    </row>
    <row r="17" spans="1:10" ht="25.5" x14ac:dyDescent="0.2">
      <c r="A17" t="str">
        <f>CONCATENATE(B17,C17,D17)</f>
        <v>CORT*LINETYPE00</v>
      </c>
      <c r="B17" s="30" t="s">
        <v>125</v>
      </c>
      <c r="C17" s="31">
        <v>0</v>
      </c>
      <c r="D17" s="31">
        <v>0</v>
      </c>
      <c r="E17" s="31"/>
      <c r="F17" s="21">
        <v>2.7031999999999998</v>
      </c>
      <c r="G17" s="21">
        <v>0.16619999999999999</v>
      </c>
      <c r="H17" s="21">
        <v>6</v>
      </c>
      <c r="I17" s="21">
        <v>16.260000000000002</v>
      </c>
      <c r="J17" s="21" t="s">
        <v>48</v>
      </c>
    </row>
    <row r="18" spans="1:10" ht="25.5" x14ac:dyDescent="0.2">
      <c r="A18" t="str">
        <f>CONCATENATE(B18,C18,D18)</f>
        <v>CORT*LINETYPE01</v>
      </c>
      <c r="B18" s="30" t="s">
        <v>125</v>
      </c>
      <c r="C18" s="31">
        <v>0</v>
      </c>
      <c r="D18" s="31">
        <v>1</v>
      </c>
      <c r="E18" s="31"/>
      <c r="F18" s="21">
        <v>2.8592</v>
      </c>
      <c r="G18" s="21">
        <v>0.13769999999999999</v>
      </c>
      <c r="H18" s="21">
        <v>6</v>
      </c>
      <c r="I18" s="21">
        <v>20.76</v>
      </c>
      <c r="J18" s="21" t="s">
        <v>48</v>
      </c>
    </row>
    <row r="19" spans="1:10" ht="25.5" x14ac:dyDescent="0.2">
      <c r="A19" t="str">
        <f>CONCATENATE(B19,C19,D19)</f>
        <v>CORT*LINETYPE10</v>
      </c>
      <c r="B19" s="30" t="s">
        <v>125</v>
      </c>
      <c r="C19" s="31">
        <v>1</v>
      </c>
      <c r="D19" s="31">
        <v>0</v>
      </c>
      <c r="E19" s="31"/>
      <c r="F19" s="21">
        <v>3.3062</v>
      </c>
      <c r="G19" s="21">
        <v>0.1666</v>
      </c>
      <c r="H19" s="21">
        <v>6</v>
      </c>
      <c r="I19" s="21">
        <v>19.850000000000001</v>
      </c>
      <c r="J19" s="21" t="s">
        <v>48</v>
      </c>
    </row>
    <row r="20" spans="1:10" ht="25.5" x14ac:dyDescent="0.2">
      <c r="A20" t="str">
        <f>CONCATENATE(B20,C20,D20)</f>
        <v>CORT*LINETYPE11</v>
      </c>
      <c r="B20" s="30" t="s">
        <v>125</v>
      </c>
      <c r="C20" s="31">
        <v>1</v>
      </c>
      <c r="D20" s="31">
        <v>1</v>
      </c>
      <c r="E20" s="31"/>
      <c r="F20" s="21">
        <v>3.1808000000000001</v>
      </c>
      <c r="G20" s="21">
        <v>0.1414</v>
      </c>
      <c r="H20" s="21">
        <v>6</v>
      </c>
      <c r="I20" s="21">
        <v>22.5</v>
      </c>
      <c r="J20" s="21" t="s">
        <v>48</v>
      </c>
    </row>
    <row r="21" spans="1:10" x14ac:dyDescent="0.2">
      <c r="A21" t="str">
        <f>CONCATENATE(B21,E21)</f>
        <v>MINI0</v>
      </c>
      <c r="B21" s="30" t="s">
        <v>39</v>
      </c>
      <c r="C21" s="31"/>
      <c r="D21" s="31"/>
      <c r="E21" s="31">
        <v>0</v>
      </c>
      <c r="F21" s="21">
        <v>2.8538999999999999</v>
      </c>
      <c r="G21" s="21">
        <v>8.6040000000000005E-2</v>
      </c>
      <c r="H21" s="21">
        <v>67</v>
      </c>
      <c r="I21" s="21">
        <v>33.17</v>
      </c>
      <c r="J21" s="21" t="s">
        <v>48</v>
      </c>
    </row>
    <row r="22" spans="1:10" x14ac:dyDescent="0.2">
      <c r="A22" t="str">
        <f>CONCATENATE(B22,E22)</f>
        <v>MINI1</v>
      </c>
      <c r="B22" s="30" t="s">
        <v>39</v>
      </c>
      <c r="C22" s="31"/>
      <c r="D22" s="31"/>
      <c r="E22" s="31">
        <v>1</v>
      </c>
      <c r="F22" s="21">
        <v>3.1709000000000001</v>
      </c>
      <c r="G22" s="21">
        <v>0.16439999999999999</v>
      </c>
      <c r="H22" s="21">
        <v>67</v>
      </c>
      <c r="I22" s="21">
        <v>19.28</v>
      </c>
      <c r="J22" s="21" t="s">
        <v>48</v>
      </c>
    </row>
    <row r="23" spans="1:10" ht="25.5" x14ac:dyDescent="0.2">
      <c r="A23" t="str">
        <f>CONCATENATE(B23,C23,E23)</f>
        <v>CORT*MINI00</v>
      </c>
      <c r="B23" s="30" t="s">
        <v>126</v>
      </c>
      <c r="C23" s="31">
        <v>0</v>
      </c>
      <c r="D23" s="31"/>
      <c r="E23" s="31">
        <v>0</v>
      </c>
      <c r="F23" s="21">
        <v>2.6884000000000001</v>
      </c>
      <c r="G23" s="21">
        <v>0.1017</v>
      </c>
      <c r="H23" s="21">
        <v>67</v>
      </c>
      <c r="I23" s="21">
        <v>26.43</v>
      </c>
      <c r="J23" s="21" t="s">
        <v>48</v>
      </c>
    </row>
    <row r="24" spans="1:10" ht="25.5" x14ac:dyDescent="0.2">
      <c r="A24" t="str">
        <f>CONCATENATE(B24,C24,E24)</f>
        <v>CORT*MINI01</v>
      </c>
      <c r="B24" s="30" t="s">
        <v>126</v>
      </c>
      <c r="C24" s="31">
        <v>0</v>
      </c>
      <c r="D24" s="31"/>
      <c r="E24" s="31">
        <v>1</v>
      </c>
      <c r="F24" s="21">
        <v>2.8740000000000001</v>
      </c>
      <c r="G24" s="21">
        <v>0.19719999999999999</v>
      </c>
      <c r="H24" s="21">
        <v>67</v>
      </c>
      <c r="I24" s="21">
        <v>14.58</v>
      </c>
      <c r="J24" s="21" t="s">
        <v>48</v>
      </c>
    </row>
    <row r="25" spans="1:10" ht="25.5" x14ac:dyDescent="0.2">
      <c r="A25" t="str">
        <f>CONCATENATE(B25,C25,E25)</f>
        <v>CORT*MINI10</v>
      </c>
      <c r="B25" s="30" t="s">
        <v>126</v>
      </c>
      <c r="C25" s="31">
        <v>1</v>
      </c>
      <c r="D25" s="31"/>
      <c r="E25" s="31">
        <v>0</v>
      </c>
      <c r="F25" s="21">
        <v>3.0192999999999999</v>
      </c>
      <c r="G25" s="21">
        <v>9.9970000000000003E-2</v>
      </c>
      <c r="H25" s="21">
        <v>67</v>
      </c>
      <c r="I25" s="21">
        <v>30.2</v>
      </c>
      <c r="J25" s="21" t="s">
        <v>48</v>
      </c>
    </row>
    <row r="26" spans="1:10" ht="25.5" x14ac:dyDescent="0.2">
      <c r="A26" t="str">
        <f>CONCATENATE(B26,C26,E26)</f>
        <v>CORT*MINI11</v>
      </c>
      <c r="B26" s="30" t="s">
        <v>126</v>
      </c>
      <c r="C26" s="31">
        <v>1</v>
      </c>
      <c r="D26" s="31"/>
      <c r="E26" s="31">
        <v>1</v>
      </c>
      <c r="F26" s="21">
        <v>3.4676999999999998</v>
      </c>
      <c r="G26" s="21">
        <v>0.19739999999999999</v>
      </c>
      <c r="H26" s="21">
        <v>67</v>
      </c>
      <c r="I26" s="21">
        <v>17.57</v>
      </c>
      <c r="J26" s="21" t="s">
        <v>48</v>
      </c>
    </row>
  </sheetData>
  <mergeCells count="10">
    <mergeCell ref="J11:J12"/>
    <mergeCell ref="A1:E1"/>
    <mergeCell ref="A10:I10"/>
    <mergeCell ref="B11:B12"/>
    <mergeCell ref="C11:C12"/>
    <mergeCell ref="D11:D12"/>
    <mergeCell ref="E11:E12"/>
    <mergeCell ref="F11:F12"/>
    <mergeCell ref="H11:H12"/>
    <mergeCell ref="I11:I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1"/>
  <sheetViews>
    <sheetView topLeftCell="B2" zoomScale="130" zoomScaleNormal="130" workbookViewId="0">
      <selection activeCell="G6" sqref="G6"/>
    </sheetView>
  </sheetViews>
  <sheetFormatPr defaultColWidth="26.7109375" defaultRowHeight="14.25" x14ac:dyDescent="0.2"/>
  <cols>
    <col min="1" max="1" customWidth="true" style="32" width="12.28515625" collapsed="true"/>
    <col min="2" max="2" customWidth="true" style="6" width="32.0" collapsed="true"/>
    <col min="3" max="3" customWidth="true" style="8" width="10.42578125" collapsed="true"/>
    <col min="4" max="4" customWidth="true" style="6" width="12.7109375" collapsed="true"/>
    <col min="5" max="5" customWidth="true" style="6" width="6.28515625" collapsed="true"/>
    <col min="6" max="6" customWidth="true" style="6" width="7.7109375" collapsed="true"/>
    <col min="7" max="34" customWidth="true" style="12" width="9.42578125" collapsed="true"/>
    <col min="35" max="35" customWidth="true" style="7" width="63.5703125" collapsed="true"/>
    <col min="36" max="36" bestFit="true" customWidth="true" style="7" width="32.0" collapsed="true"/>
    <col min="37" max="37" bestFit="true" customWidth="true" style="7" width="15.85546875" collapsed="true"/>
    <col min="38" max="16384" style="7" width="26.7109375" collapsed="true"/>
  </cols>
  <sheetData>
    <row r="1" spans="1:37" hidden="1" x14ac:dyDescent="0.2">
      <c r="B1" s="6" t="s">
        <v>20</v>
      </c>
    </row>
    <row r="2" spans="1:37" x14ac:dyDescent="0.2">
      <c r="G2" s="12" t="s">
        <v>258</v>
      </c>
      <c r="H2" s="12" t="s">
        <v>259</v>
      </c>
      <c r="I2" s="12" t="s">
        <v>258</v>
      </c>
      <c r="J2" s="12" t="s">
        <v>259</v>
      </c>
      <c r="K2" s="12" t="s">
        <v>258</v>
      </c>
      <c r="L2" s="12" t="s">
        <v>259</v>
      </c>
      <c r="M2" s="12" t="s">
        <v>258</v>
      </c>
      <c r="N2" s="12" t="s">
        <v>259</v>
      </c>
      <c r="O2" s="12" t="s">
        <v>258</v>
      </c>
      <c r="P2" s="12" t="s">
        <v>259</v>
      </c>
      <c r="Q2" s="12" t="s">
        <v>258</v>
      </c>
      <c r="R2" s="12" t="s">
        <v>259</v>
      </c>
      <c r="S2" s="12" t="s">
        <v>258</v>
      </c>
      <c r="T2" s="12" t="s">
        <v>259</v>
      </c>
      <c r="U2" s="12" t="s">
        <v>258</v>
      </c>
      <c r="V2" s="12" t="s">
        <v>259</v>
      </c>
      <c r="W2" s="12" t="s">
        <v>258</v>
      </c>
      <c r="X2" s="12" t="s">
        <v>259</v>
      </c>
      <c r="Y2" s="12" t="s">
        <v>258</v>
      </c>
      <c r="Z2" s="12" t="s">
        <v>259</v>
      </c>
      <c r="AA2" s="12" t="s">
        <v>258</v>
      </c>
      <c r="AB2" s="12" t="s">
        <v>259</v>
      </c>
      <c r="AC2" s="12" t="s">
        <v>258</v>
      </c>
      <c r="AD2" s="12" t="s">
        <v>259</v>
      </c>
      <c r="AE2" s="12" t="s">
        <v>258</v>
      </c>
      <c r="AF2" s="12" t="s">
        <v>259</v>
      </c>
      <c r="AG2" s="12" t="s">
        <v>258</v>
      </c>
      <c r="AH2" s="12" t="s">
        <v>259</v>
      </c>
    </row>
    <row r="3" spans="1:37" ht="20.25" customHeight="1" x14ac:dyDescent="0.2">
      <c r="A3" s="32" t="s">
        <v>118</v>
      </c>
      <c r="B3" s="6" t="s">
        <v>127</v>
      </c>
      <c r="C3" s="8" t="s">
        <v>68</v>
      </c>
      <c r="D3" s="6" t="s">
        <v>32</v>
      </c>
      <c r="E3" s="6" t="s">
        <v>1</v>
      </c>
      <c r="F3" s="6" t="s">
        <v>67</v>
      </c>
      <c r="G3" s="15" t="s">
        <v>244</v>
      </c>
      <c r="H3" s="15" t="s">
        <v>244</v>
      </c>
      <c r="I3" s="15" t="s">
        <v>245</v>
      </c>
      <c r="J3" s="15" t="s">
        <v>245</v>
      </c>
      <c r="K3" s="15" t="s">
        <v>246</v>
      </c>
      <c r="L3" s="15" t="s">
        <v>246</v>
      </c>
      <c r="M3" s="15" t="s">
        <v>247</v>
      </c>
      <c r="N3" s="15" t="s">
        <v>247</v>
      </c>
      <c r="O3" s="15" t="s">
        <v>248</v>
      </c>
      <c r="P3" s="15" t="s">
        <v>248</v>
      </c>
      <c r="Q3" s="15" t="s">
        <v>249</v>
      </c>
      <c r="R3" s="15" t="s">
        <v>249</v>
      </c>
      <c r="S3" s="15" t="s">
        <v>250</v>
      </c>
      <c r="T3" s="15" t="s">
        <v>250</v>
      </c>
      <c r="U3" s="15" t="s">
        <v>251</v>
      </c>
      <c r="V3" s="15" t="s">
        <v>251</v>
      </c>
      <c r="W3" s="15" t="s">
        <v>252</v>
      </c>
      <c r="X3" s="15" t="s">
        <v>252</v>
      </c>
      <c r="Y3" s="15" t="s">
        <v>253</v>
      </c>
      <c r="Z3" s="15" t="s">
        <v>253</v>
      </c>
      <c r="AA3" s="29" t="s">
        <v>254</v>
      </c>
      <c r="AB3" s="29" t="s">
        <v>254</v>
      </c>
      <c r="AC3" s="29" t="s">
        <v>254</v>
      </c>
      <c r="AD3" s="29" t="s">
        <v>254</v>
      </c>
      <c r="AE3" s="29" t="s">
        <v>254</v>
      </c>
      <c r="AF3" s="29" t="s">
        <v>254</v>
      </c>
      <c r="AG3" s="29" t="s">
        <v>254</v>
      </c>
      <c r="AH3" s="29" t="s">
        <v>254</v>
      </c>
      <c r="AI3" s="7" t="s">
        <v>3</v>
      </c>
      <c r="AJ3" s="7" t="s">
        <v>130</v>
      </c>
      <c r="AK3" s="7" t="s">
        <v>4</v>
      </c>
    </row>
    <row r="4" spans="1:37" ht="19.5" customHeight="1" x14ac:dyDescent="0.2">
      <c r="A4" s="32">
        <v>1</v>
      </c>
      <c r="B4" s="6" t="s">
        <v>187</v>
      </c>
      <c r="C4" s="16" t="s">
        <v>119</v>
      </c>
      <c r="D4" s="6" t="s">
        <v>33</v>
      </c>
      <c r="E4" s="6">
        <v>99</v>
      </c>
      <c r="F4" s="6" t="s">
        <v>123</v>
      </c>
      <c r="G4" s="12" t="e">
        <f t="shared" ref="G4" ca="1" si="0">VLOOKUP(G$3,INDIRECT("'"&amp;$A4&amp;"'!$A:$E"),5,FALSE)</f>
        <v>#N/A</v>
      </c>
      <c r="K4" s="12">
        <f ca="1">VLOOKUP(K$3,INDIRECT("'"&amp;$A4&amp;"'!$A:$F"),6,FALSE)</f>
        <v>0.99139999999999995</v>
      </c>
      <c r="L4" s="12">
        <f ca="1">VLOOKUP(L$3,INDIRECT("'"&amp;$A4&amp;"'!$A:$G"),7,FALSE)</f>
        <v>6</v>
      </c>
      <c r="M4" s="12">
        <f ca="1">VLOOKUP(M$3,INDIRECT("'"&amp;$A4&amp;"'!$A:$F"),6,FALSE)</f>
        <v>0.85909999999999997</v>
      </c>
      <c r="N4" s="12">
        <f ca="1">VLOOKUP(N$3,INDIRECT("'"&amp;$A4&amp;"'!$A:$G"),7,FALSE)</f>
        <v>6</v>
      </c>
      <c r="W4" s="12">
        <f ca="1">VLOOKUP(W$3,INDIRECT("'"&amp;$A4&amp;"'!$A:$F"),6,FALSE)</f>
        <v>0.60589999999999999</v>
      </c>
      <c r="X4" s="12">
        <f ca="1">VLOOKUP(X$3,INDIRECT("'"&amp;$A4&amp;"'!$A:$G"),7,FALSE)</f>
        <v>90</v>
      </c>
      <c r="Y4" s="12">
        <f ca="1">VLOOKUP(Y$3,INDIRECT("'"&amp;$A4&amp;"'!$A:$F"),6,FALSE)</f>
        <v>1.1036999999999999</v>
      </c>
      <c r="Z4" s="12">
        <f ca="1">VLOOKUP(Z$3,INDIRECT("'"&amp;$A4&amp;"'!$A:$G"),7,FALSE)</f>
        <v>90</v>
      </c>
      <c r="AE4" s="12" t="e">
        <f ca="1">VLOOKUP(U$3,INDIRECT("'"&amp;$A4&amp;"'!$A:$E"),5,FALSE)</f>
        <v>#N/A</v>
      </c>
    </row>
    <row r="5" spans="1:37" ht="19.149999999999999" customHeight="1" x14ac:dyDescent="0.2">
      <c r="A5" s="32">
        <v>2</v>
      </c>
      <c r="B5" s="6" t="s">
        <v>188</v>
      </c>
      <c r="C5" s="16" t="s">
        <v>120</v>
      </c>
      <c r="D5" s="6" t="s">
        <v>33</v>
      </c>
      <c r="E5" s="6">
        <v>91</v>
      </c>
      <c r="F5" s="6" t="s">
        <v>123</v>
      </c>
      <c r="G5" s="12" t="e">
        <f ca="1">#REF!=VLOOKUP(G$3,INDIRECT("'"&amp;$A5&amp;"'!$A:$F"),6,FALSE)</f>
        <v>#REF!</v>
      </c>
      <c r="H5" s="12">
        <f t="shared" ref="H5:H57" ca="1" si="1">VLOOKUP(H$3,INDIRECT("'"&amp;$A5&amp;"'!$A:$G"),7,FALSE)</f>
        <v>3.5979999999999998E-2</v>
      </c>
      <c r="I5" s="12">
        <f t="shared" ref="I5:I57" ca="1" si="2">VLOOKUP(I$3,INDIRECT("'"&amp;$A5&amp;"'!$A:$F"),6,FALSE)</f>
        <v>0.37130000000000002</v>
      </c>
      <c r="J5" s="12">
        <f t="shared" ref="J5:J57" ca="1" si="3">VLOOKUP(J$3,INDIRECT("'"&amp;$A5&amp;"'!$A:$G"),7,FALSE)</f>
        <v>3.6159999999999998E-2</v>
      </c>
      <c r="K5" s="12">
        <f t="shared" ref="K5:K57" ca="1" si="4">VLOOKUP(K$3,INDIRECT("'"&amp;$A5&amp;"'!$A:$F"),6,FALSE)</f>
        <v>0.42580000000000001</v>
      </c>
      <c r="L5" s="12">
        <f t="shared" ref="L5:L57" ca="1" si="5">VLOOKUP(L$3,INDIRECT("'"&amp;$A5&amp;"'!$A:$G"),7,FALSE)</f>
        <v>4.9079999999999999E-2</v>
      </c>
      <c r="M5" s="12">
        <f t="shared" ref="M5:M57" ca="1" si="6">VLOOKUP(M$3,INDIRECT("'"&amp;$A5&amp;"'!$A:$F"),6,FALSE)</f>
        <v>0.40150000000000002</v>
      </c>
      <c r="N5" s="12">
        <f t="shared" ref="N5:N57" ca="1" si="7">VLOOKUP(N$3,INDIRECT("'"&amp;$A5&amp;"'!$A:$G"),7,FALSE)</f>
        <v>4.4810000000000003E-2</v>
      </c>
      <c r="O5" s="12">
        <f t="shared" ref="O5:O36" ca="1" si="8">VLOOKUP(O$3,INDIRECT("'"&amp;$A5&amp;"'!$A:$F"),6,FALSE)</f>
        <v>0.46289999999999998</v>
      </c>
      <c r="P5" s="12">
        <f t="shared" ref="P5:P36" ca="1" si="9">VLOOKUP(P$3,INDIRECT("'"&amp;$A5&amp;"'!$A:$G"),7,FALSE)</f>
        <v>5.0930000000000003E-2</v>
      </c>
      <c r="Q5" s="12">
        <f t="shared" ref="Q5:Q36" ca="1" si="10">VLOOKUP(Q$3,INDIRECT("'"&amp;$A5&amp;"'!$A:$F"),6,FALSE)</f>
        <v>0.44900000000000001</v>
      </c>
      <c r="R5" s="12">
        <f t="shared" ref="R5:R57" ca="1" si="11">VLOOKUP(R$3,INDIRECT("'"&amp;$A5&amp;"'!$A:$G"),7,FALSE)</f>
        <v>4.5909999999999999E-2</v>
      </c>
      <c r="S5" s="12">
        <f t="shared" ref="S5:S36" ca="1" si="12">VLOOKUP(S$3,INDIRECT("'"&amp;$A5&amp;"'!$A:$F"),6,FALSE)</f>
        <v>0.38869999999999999</v>
      </c>
      <c r="T5" s="12">
        <f t="shared" ref="T5:T57" ca="1" si="13">VLOOKUP(T$3,INDIRECT("'"&amp;$A5&amp;"'!$A:$G"),7,FALSE)</f>
        <v>5.108E-2</v>
      </c>
      <c r="U5" s="12">
        <f t="shared" ref="U5:U57" ca="1" si="14">VLOOKUP(U$3,INDIRECT("'"&amp;$A5&amp;"'!$A:$F"),6,FALSE)</f>
        <v>0.35399999999999998</v>
      </c>
      <c r="V5" s="12">
        <f t="shared" ref="V5:V57" ca="1" si="15">VLOOKUP(V$3,INDIRECT("'"&amp;$A5&amp;"'!$A:$G"),7,FALSE)</f>
        <v>4.598E-2</v>
      </c>
      <c r="W5" s="12">
        <f t="shared" ref="W5:W57" ca="1" si="16">VLOOKUP(W$3,INDIRECT("'"&amp;$A5&amp;"'!$A:$F"),6,FALSE)</f>
        <v>0.4481</v>
      </c>
      <c r="X5" s="12">
        <f t="shared" ref="X5:X57" ca="1" si="17">VLOOKUP(X$3,INDIRECT("'"&amp;$A5&amp;"'!$A:$G"),7,FALSE)</f>
        <v>3.1690000000000003E-2</v>
      </c>
      <c r="Y5" s="12">
        <f t="shared" ref="Y5:Y57" ca="1" si="18">VLOOKUP(Y$3,INDIRECT("'"&amp;$A5&amp;"'!$A:$F"),6,FALSE)</f>
        <v>0.37919999999999998</v>
      </c>
      <c r="Z5" s="12">
        <f t="shared" ref="Z5:Z57" ca="1" si="19">VLOOKUP(Z$3,INDIRECT("'"&amp;$A5&amp;"'!$A:$G"),7,FALSE)</f>
        <v>4.8590000000000001E-2</v>
      </c>
      <c r="AA5" s="12">
        <f t="shared" ref="AA5:AA57" ca="1" si="20">VLOOKUP(AA$3,INDIRECT("'"&amp;$A5&amp;"'!$A:$F"),6,FALSE)</f>
        <v>0.51629999999999998</v>
      </c>
      <c r="AB5" s="12">
        <f t="shared" ref="AB5:AB57" ca="1" si="21">VLOOKUP(AB$3,INDIRECT("'"&amp;$A5&amp;"'!$A:$G"),7,FALSE)</f>
        <v>3.2500000000000001E-2</v>
      </c>
      <c r="AC5" s="12">
        <f t="shared" ref="AC5:AC57" ca="1" si="22">VLOOKUP(AC$3,INDIRECT("'"&amp;$A5&amp;"'!$A:$F"),6,FALSE)</f>
        <v>0.51629999999999998</v>
      </c>
      <c r="AD5" s="12">
        <f t="shared" ref="AD5:AD57" ca="1" si="23">VLOOKUP(AD$3,INDIRECT("'"&amp;$A5&amp;"'!$A:$G"),7,FALSE)</f>
        <v>3.2500000000000001E-2</v>
      </c>
      <c r="AE5" s="12">
        <f t="shared" ref="AE5:AE57" ca="1" si="24">VLOOKUP(AE$3,INDIRECT("'"&amp;$A5&amp;"'!$A:$F"),6,FALSE)</f>
        <v>0.51629999999999998</v>
      </c>
      <c r="AF5" s="12">
        <f t="shared" ref="AF5:AF57" ca="1" si="25">VLOOKUP(AF$3,INDIRECT("'"&amp;$A5&amp;"'!$A:$G"),7,FALSE)</f>
        <v>3.2500000000000001E-2</v>
      </c>
      <c r="AG5" s="12">
        <f t="shared" ref="AG5:AG57" ca="1" si="26">VLOOKUP(AG$3,INDIRECT("'"&amp;$A5&amp;"'!$A:$F"),6,FALSE)</f>
        <v>0.51629999999999998</v>
      </c>
      <c r="AH5" s="12">
        <f t="shared" ref="AH5:AH57" ca="1" si="27">VLOOKUP(AH$3,INDIRECT("'"&amp;$A5&amp;"'!$A:$G"),7,FALSE)</f>
        <v>3.2500000000000001E-2</v>
      </c>
      <c r="AI5" t="s">
        <v>255</v>
      </c>
    </row>
    <row r="6" spans="1:37" ht="19.5" customHeight="1" x14ac:dyDescent="0.2">
      <c r="A6" s="32">
        <v>3</v>
      </c>
      <c r="B6" s="6" t="s">
        <v>189</v>
      </c>
      <c r="C6" s="16" t="s">
        <v>121</v>
      </c>
      <c r="D6" s="6" t="s">
        <v>33</v>
      </c>
      <c r="E6" s="6">
        <v>91</v>
      </c>
      <c r="F6" s="6" t="s">
        <v>123</v>
      </c>
      <c r="G6" s="12">
        <f t="shared" ref="G6:G57" ca="1" si="28">VLOOKUP(G$3,INDIRECT("'"&amp;$A6&amp;"'!$A:$F"),6,FALSE)</f>
        <v>25.559100000000001</v>
      </c>
      <c r="H6" s="12">
        <f t="shared" ca="1" si="1"/>
        <v>1.1768000000000001</v>
      </c>
      <c r="I6" s="12">
        <f t="shared" ca="1" si="2"/>
        <v>24.021899999999999</v>
      </c>
      <c r="J6" s="12">
        <f t="shared" ca="1" si="3"/>
        <v>1.1850000000000001</v>
      </c>
      <c r="K6" s="12">
        <f t="shared" ca="1" si="4"/>
        <v>25.549600000000002</v>
      </c>
      <c r="L6" s="12">
        <f t="shared" ca="1" si="5"/>
        <v>1.5888</v>
      </c>
      <c r="M6" s="12">
        <f t="shared" ca="1" si="6"/>
        <v>24.031300000000002</v>
      </c>
      <c r="N6" s="12">
        <f t="shared" ca="1" si="7"/>
        <v>1.417</v>
      </c>
      <c r="O6" s="12">
        <f t="shared" ca="1" si="8"/>
        <v>26.014099999999999</v>
      </c>
      <c r="P6" s="12">
        <f t="shared" ca="1" si="9"/>
        <v>1.6661999999999999</v>
      </c>
      <c r="Q6" s="12">
        <f t="shared" ca="1" si="10"/>
        <v>25.104099999999999</v>
      </c>
      <c r="R6" s="12">
        <f t="shared" ca="1" si="11"/>
        <v>1.4642999999999999</v>
      </c>
      <c r="S6" s="12">
        <f t="shared" ca="1" si="12"/>
        <v>25.0852</v>
      </c>
      <c r="T6" s="12">
        <f t="shared" ca="1" si="13"/>
        <v>1.673</v>
      </c>
      <c r="U6" s="12">
        <f t="shared" ca="1" si="14"/>
        <v>22.958500000000001</v>
      </c>
      <c r="V6" s="12">
        <f t="shared" ca="1" si="15"/>
        <v>1.4677</v>
      </c>
      <c r="W6" s="12">
        <f t="shared" ca="1" si="16"/>
        <v>26.006599999999999</v>
      </c>
      <c r="X6" s="12">
        <f t="shared" ca="1" si="17"/>
        <v>1.0021</v>
      </c>
      <c r="Y6" s="12">
        <f t="shared" ca="1" si="18"/>
        <v>23.574400000000001</v>
      </c>
      <c r="Z6" s="12">
        <f t="shared" ca="1" si="19"/>
        <v>1.6584000000000001</v>
      </c>
      <c r="AA6" s="12">
        <f t="shared" ca="1" si="20"/>
        <v>27.918900000000001</v>
      </c>
      <c r="AB6" s="12">
        <f t="shared" ca="1" si="21"/>
        <v>1.0369999999999999</v>
      </c>
      <c r="AC6" s="12">
        <f t="shared" ca="1" si="22"/>
        <v>27.918900000000001</v>
      </c>
      <c r="AD6" s="12">
        <f t="shared" ca="1" si="23"/>
        <v>1.0369999999999999</v>
      </c>
      <c r="AE6" s="12">
        <f t="shared" ca="1" si="24"/>
        <v>27.918900000000001</v>
      </c>
      <c r="AF6" s="12">
        <f t="shared" ca="1" si="25"/>
        <v>1.0369999999999999</v>
      </c>
      <c r="AG6" s="12">
        <f t="shared" ca="1" si="26"/>
        <v>27.918900000000001</v>
      </c>
      <c r="AH6" s="12">
        <f t="shared" ca="1" si="27"/>
        <v>1.0369999999999999</v>
      </c>
      <c r="AI6" s="7" t="s">
        <v>256</v>
      </c>
    </row>
    <row r="7" spans="1:37" ht="19.5" customHeight="1" x14ac:dyDescent="0.2">
      <c r="A7" s="32">
        <v>4</v>
      </c>
      <c r="B7" s="6" t="s">
        <v>190</v>
      </c>
      <c r="C7" s="16" t="s">
        <v>122</v>
      </c>
      <c r="D7" s="6" t="s">
        <v>33</v>
      </c>
      <c r="E7" s="6">
        <v>89</v>
      </c>
      <c r="F7" s="6" t="s">
        <v>123</v>
      </c>
      <c r="G7" s="12">
        <f t="shared" ca="1" si="28"/>
        <v>-0.30630000000000002</v>
      </c>
      <c r="H7" s="12">
        <f t="shared" ca="1" si="1"/>
        <v>0.22239999999999999</v>
      </c>
      <c r="I7" s="12">
        <f t="shared" ca="1" si="2"/>
        <v>-0.82440000000000002</v>
      </c>
      <c r="J7" s="12">
        <f t="shared" ca="1" si="3"/>
        <v>0.22900000000000001</v>
      </c>
      <c r="K7" s="12">
        <f t="shared" ca="1" si="4"/>
        <v>-0.5877</v>
      </c>
      <c r="L7" s="12">
        <f t="shared" ca="1" si="5"/>
        <v>0.2351</v>
      </c>
      <c r="M7" s="12">
        <f t="shared" ca="1" si="6"/>
        <v>-0.54300000000000004</v>
      </c>
      <c r="N7" s="12">
        <f t="shared" ca="1" si="7"/>
        <v>0.1666</v>
      </c>
      <c r="O7" s="12">
        <f t="shared" ca="1" si="8"/>
        <v>-0.43169999999999997</v>
      </c>
      <c r="P7" s="12">
        <f t="shared" ca="1" si="9"/>
        <v>0.32569999999999999</v>
      </c>
      <c r="Q7" s="12">
        <f t="shared" ca="1" si="10"/>
        <v>-0.18090000000000001</v>
      </c>
      <c r="R7" s="12">
        <f ca="1">VLOOKUP(R$3,INDIRECT("'"&amp;$A7&amp;"'!$A:$G"),7,FALSE)</f>
        <v>0.22309999999999999</v>
      </c>
      <c r="S7" s="12">
        <f t="shared" ca="1" si="12"/>
        <v>-0.74360000000000004</v>
      </c>
      <c r="T7" s="12">
        <f t="shared" ca="1" si="13"/>
        <v>0.31909999999999999</v>
      </c>
      <c r="U7" s="12">
        <f t="shared" ca="1" si="14"/>
        <v>-0.9052</v>
      </c>
      <c r="V7" s="12">
        <f t="shared" ca="1" si="15"/>
        <v>0.24429999999999999</v>
      </c>
      <c r="W7" s="12">
        <f t="shared" ca="1" si="16"/>
        <v>-0.41820000000000002</v>
      </c>
      <c r="X7" s="12">
        <f t="shared" ca="1" si="17"/>
        <v>0.11559999999999999</v>
      </c>
      <c r="Y7" s="12">
        <f t="shared" ca="1" si="18"/>
        <v>-0.71250000000000002</v>
      </c>
      <c r="Z7" s="12">
        <f t="shared" ca="1" si="19"/>
        <v>0.30249999999999999</v>
      </c>
      <c r="AA7" s="12">
        <f t="shared" ca="1" si="20"/>
        <v>-8.5089999999999999E-2</v>
      </c>
      <c r="AB7" s="12">
        <f t="shared" ca="1" si="21"/>
        <v>0.18190000000000001</v>
      </c>
      <c r="AC7" s="12">
        <f t="shared" ca="1" si="22"/>
        <v>-8.5089999999999999E-2</v>
      </c>
      <c r="AD7" s="12">
        <f t="shared" ca="1" si="23"/>
        <v>0.18190000000000001</v>
      </c>
      <c r="AE7" s="12">
        <f t="shared" ca="1" si="24"/>
        <v>-8.5089999999999999E-2</v>
      </c>
      <c r="AF7" s="12">
        <f t="shared" ca="1" si="25"/>
        <v>0.18190000000000001</v>
      </c>
      <c r="AG7" s="12">
        <f t="shared" ca="1" si="26"/>
        <v>-8.5089999999999999E-2</v>
      </c>
      <c r="AH7" s="12">
        <f t="shared" ca="1" si="27"/>
        <v>0.18190000000000001</v>
      </c>
      <c r="AI7" s="7" t="s">
        <v>257</v>
      </c>
    </row>
    <row r="8" spans="1:37" ht="19.5" customHeight="1" x14ac:dyDescent="0.2">
      <c r="A8" s="32">
        <v>5</v>
      </c>
      <c r="B8" s="7" t="s">
        <v>191</v>
      </c>
      <c r="C8" s="24" t="s">
        <v>129</v>
      </c>
      <c r="D8" s="6" t="s">
        <v>33</v>
      </c>
      <c r="E8" s="6">
        <v>89</v>
      </c>
      <c r="F8" s="6" t="s">
        <v>123</v>
      </c>
      <c r="G8" s="12">
        <f t="shared" ca="1" si="28"/>
        <v>-1.2842</v>
      </c>
      <c r="H8" s="12">
        <f t="shared" ca="1" si="1"/>
        <v>0.78249999999999997</v>
      </c>
      <c r="I8" s="12">
        <f t="shared" ca="1" si="2"/>
        <v>-3.0649000000000002</v>
      </c>
      <c r="J8" s="12">
        <f t="shared" ca="1" si="3"/>
        <v>0.83930000000000005</v>
      </c>
      <c r="K8" s="12">
        <f t="shared" ca="1" si="4"/>
        <v>-2.3363</v>
      </c>
      <c r="L8" s="12">
        <f t="shared" ca="1" si="5"/>
        <v>0.81110000000000004</v>
      </c>
      <c r="M8" s="12">
        <f t="shared" ca="1" si="6"/>
        <v>-2.0127000000000002</v>
      </c>
      <c r="N8" s="12">
        <f t="shared" ca="1" si="7"/>
        <v>0.58950000000000002</v>
      </c>
      <c r="O8" s="12">
        <f t="shared" ca="1" si="8"/>
        <v>-1.8544</v>
      </c>
      <c r="P8" s="12">
        <f t="shared" ca="1" si="9"/>
        <v>1.1218999999999999</v>
      </c>
      <c r="Q8" s="12">
        <f t="shared" ca="1" si="10"/>
        <v>-0.71389999999999998</v>
      </c>
      <c r="R8" s="12">
        <f t="shared" ca="1" si="11"/>
        <v>0.81710000000000005</v>
      </c>
      <c r="S8" s="12">
        <f t="shared" ca="1" si="12"/>
        <v>-2.8182999999999998</v>
      </c>
      <c r="T8" s="12">
        <f t="shared" ca="1" si="13"/>
        <v>1.1716</v>
      </c>
      <c r="U8" s="12">
        <f t="shared" ca="1" si="14"/>
        <v>-3.3115999999999999</v>
      </c>
      <c r="V8" s="12">
        <f t="shared" ca="1" si="15"/>
        <v>0.85</v>
      </c>
      <c r="W8" s="12">
        <f t="shared" ca="1" si="16"/>
        <v>-1.6476999999999999</v>
      </c>
      <c r="X8" s="12">
        <f t="shared" ca="1" si="17"/>
        <v>0.41660000000000003</v>
      </c>
      <c r="Y8" s="12">
        <f t="shared" ca="1" si="18"/>
        <v>-2.7014</v>
      </c>
      <c r="Z8" s="12">
        <f t="shared" ca="1" si="19"/>
        <v>1.0862000000000001</v>
      </c>
      <c r="AA8" s="12">
        <f t="shared" ca="1" si="20"/>
        <v>-0.48209999999999997</v>
      </c>
      <c r="AB8" s="12">
        <f t="shared" ca="1" si="21"/>
        <v>0.59240000000000004</v>
      </c>
      <c r="AC8" s="12">
        <f t="shared" ca="1" si="22"/>
        <v>-0.48209999999999997</v>
      </c>
      <c r="AD8" s="12">
        <f t="shared" ca="1" si="23"/>
        <v>0.59240000000000004</v>
      </c>
      <c r="AE8" s="12">
        <f t="shared" ca="1" si="24"/>
        <v>-0.48209999999999997</v>
      </c>
      <c r="AF8" s="12">
        <f t="shared" ca="1" si="25"/>
        <v>0.59240000000000004</v>
      </c>
      <c r="AG8" s="12">
        <f t="shared" ca="1" si="26"/>
        <v>-0.48209999999999997</v>
      </c>
      <c r="AH8" s="12">
        <f t="shared" ca="1" si="27"/>
        <v>0.59240000000000004</v>
      </c>
    </row>
    <row r="9" spans="1:37" ht="19.5" customHeight="1" x14ac:dyDescent="0.2">
      <c r="A9" s="32">
        <v>6</v>
      </c>
      <c r="B9" s="6" t="s">
        <v>192</v>
      </c>
      <c r="C9" s="8" t="s">
        <v>131</v>
      </c>
      <c r="D9" s="6" t="s">
        <v>33</v>
      </c>
      <c r="E9" s="6">
        <v>90</v>
      </c>
      <c r="F9" s="6" t="s">
        <v>123</v>
      </c>
      <c r="G9" s="12">
        <f t="shared" ca="1" si="28"/>
        <v>25.903600000000001</v>
      </c>
      <c r="H9" s="12">
        <f t="shared" ca="1" si="1"/>
        <v>1.1444000000000001</v>
      </c>
      <c r="I9" s="12">
        <f t="shared" ca="1" si="2"/>
        <v>23.407</v>
      </c>
      <c r="J9" s="12">
        <f t="shared" ca="1" si="3"/>
        <v>1.1513</v>
      </c>
      <c r="K9" s="12">
        <f t="shared" ca="1" si="4"/>
        <v>25.533899999999999</v>
      </c>
      <c r="L9" s="12">
        <f t="shared" ca="1" si="5"/>
        <v>1.5439000000000001</v>
      </c>
      <c r="M9" s="12">
        <f t="shared" ca="1" si="6"/>
        <v>23.776700000000002</v>
      </c>
      <c r="N9" s="12">
        <f t="shared" ca="1" si="7"/>
        <v>1.3892</v>
      </c>
      <c r="O9" s="12">
        <f t="shared" ca="1" si="8"/>
        <v>26.307200000000002</v>
      </c>
      <c r="P9" s="12">
        <f t="shared" ca="1" si="9"/>
        <v>1.6206</v>
      </c>
      <c r="Q9" s="12">
        <f t="shared" ca="1" si="10"/>
        <v>25.5001</v>
      </c>
      <c r="R9" s="12">
        <f t="shared" ca="1" si="11"/>
        <v>1.4371</v>
      </c>
      <c r="S9" s="12">
        <f t="shared" ca="1" si="12"/>
        <v>24.7607</v>
      </c>
      <c r="T9" s="12">
        <f t="shared" ca="1" si="13"/>
        <v>1.6258999999999999</v>
      </c>
      <c r="U9" s="12">
        <f t="shared" ca="1" si="14"/>
        <v>22.0534</v>
      </c>
      <c r="V9" s="12">
        <f t="shared" ca="1" si="15"/>
        <v>1.4377</v>
      </c>
      <c r="W9" s="12">
        <f t="shared" ca="1" si="16"/>
        <v>25.861799999999999</v>
      </c>
      <c r="X9" s="12">
        <f t="shared" ca="1" si="17"/>
        <v>0.98229999999999995</v>
      </c>
      <c r="Y9" s="12">
        <f t="shared" ca="1" si="18"/>
        <v>23.448799999999999</v>
      </c>
      <c r="Z9" s="12">
        <f t="shared" ca="1" si="19"/>
        <v>1.5829</v>
      </c>
      <c r="AA9" s="12">
        <f t="shared" ca="1" si="20"/>
        <v>28.267199999999999</v>
      </c>
      <c r="AB9" s="12">
        <f t="shared" ca="1" si="21"/>
        <v>1.0179</v>
      </c>
      <c r="AC9" s="12">
        <f t="shared" ca="1" si="22"/>
        <v>28.267199999999999</v>
      </c>
      <c r="AD9" s="12">
        <f t="shared" ca="1" si="23"/>
        <v>1.0179</v>
      </c>
      <c r="AE9" s="12">
        <f t="shared" ca="1" si="24"/>
        <v>28.267199999999999</v>
      </c>
      <c r="AF9" s="12">
        <f t="shared" ca="1" si="25"/>
        <v>1.0179</v>
      </c>
      <c r="AG9" s="12">
        <f t="shared" ca="1" si="26"/>
        <v>28.267199999999999</v>
      </c>
      <c r="AH9" s="12">
        <f t="shared" ca="1" si="27"/>
        <v>1.0179</v>
      </c>
    </row>
    <row r="10" spans="1:37" ht="19.5" customHeight="1" x14ac:dyDescent="0.2">
      <c r="A10" s="32">
        <v>7</v>
      </c>
      <c r="B10" s="6" t="s">
        <v>193</v>
      </c>
      <c r="C10" s="8" t="s">
        <v>132</v>
      </c>
      <c r="D10" s="6" t="s">
        <v>133</v>
      </c>
      <c r="E10" s="6">
        <v>90</v>
      </c>
      <c r="F10" s="6" t="s">
        <v>123</v>
      </c>
      <c r="G10" s="12">
        <f t="shared" ca="1" si="28"/>
        <v>4.9256000000000002</v>
      </c>
      <c r="H10" s="12">
        <f t="shared" ca="1" si="1"/>
        <v>0.1079</v>
      </c>
      <c r="I10" s="12">
        <f t="shared" ca="1" si="2"/>
        <v>5.3459000000000003</v>
      </c>
      <c r="J10" s="12">
        <f t="shared" ca="1" si="3"/>
        <v>0.1103</v>
      </c>
      <c r="K10" s="12">
        <f t="shared" ca="1" si="4"/>
        <v>5.0632000000000001</v>
      </c>
      <c r="L10" s="12">
        <f t="shared" ca="1" si="5"/>
        <v>0.12809999999999999</v>
      </c>
      <c r="M10" s="12">
        <f t="shared" ca="1" si="6"/>
        <v>5.2083000000000004</v>
      </c>
      <c r="N10" s="12">
        <f t="shared" ca="1" si="7"/>
        <v>0.1077</v>
      </c>
      <c r="O10" s="12">
        <f t="shared" ca="1" si="8"/>
        <v>4.7550999999999997</v>
      </c>
      <c r="P10" s="12">
        <f t="shared" ca="1" si="9"/>
        <v>0.15379999999999999</v>
      </c>
      <c r="Q10" s="12">
        <f t="shared" ca="1" si="10"/>
        <v>5.0961999999999996</v>
      </c>
      <c r="R10" s="12">
        <f t="shared" ca="1" si="11"/>
        <v>0.1237</v>
      </c>
      <c r="S10" s="12">
        <f t="shared" ca="1" si="12"/>
        <v>5.3714000000000004</v>
      </c>
      <c r="T10" s="12">
        <f t="shared" ca="1" si="13"/>
        <v>0.1527</v>
      </c>
      <c r="U10" s="12">
        <f t="shared" ca="1" si="14"/>
        <v>5.3204000000000002</v>
      </c>
      <c r="V10" s="12">
        <f t="shared" ca="1" si="15"/>
        <v>0.12859999999999999</v>
      </c>
      <c r="W10" s="12">
        <f t="shared" ca="1" si="16"/>
        <v>4.8959999999999999</v>
      </c>
      <c r="X10" s="12">
        <f t="shared" ca="1" si="17"/>
        <v>7.5209999999999999E-2</v>
      </c>
      <c r="Y10" s="12">
        <f t="shared" ca="1" si="18"/>
        <v>5.3754999999999997</v>
      </c>
      <c r="Z10" s="12">
        <f t="shared" ca="1" si="19"/>
        <v>0.15190000000000001</v>
      </c>
      <c r="AA10" s="12">
        <f t="shared" ca="1" si="20"/>
        <v>4.7300000000000004</v>
      </c>
      <c r="AB10" s="12">
        <f t="shared" ca="1" si="21"/>
        <v>9.3549999999999994E-2</v>
      </c>
      <c r="AC10" s="12">
        <f t="shared" ca="1" si="22"/>
        <v>4.7300000000000004</v>
      </c>
      <c r="AD10" s="12">
        <f t="shared" ca="1" si="23"/>
        <v>9.3549999999999994E-2</v>
      </c>
      <c r="AE10" s="12">
        <f t="shared" ca="1" si="24"/>
        <v>4.7300000000000004</v>
      </c>
      <c r="AF10" s="12">
        <f t="shared" ca="1" si="25"/>
        <v>9.3549999999999994E-2</v>
      </c>
      <c r="AG10" s="12">
        <f t="shared" ca="1" si="26"/>
        <v>4.7300000000000004</v>
      </c>
      <c r="AH10" s="12">
        <f t="shared" ca="1" si="27"/>
        <v>9.3549999999999994E-2</v>
      </c>
    </row>
    <row r="11" spans="1:37" ht="19.5" customHeight="1" x14ac:dyDescent="0.2">
      <c r="A11" s="32">
        <v>8</v>
      </c>
      <c r="B11" s="6" t="s">
        <v>194</v>
      </c>
      <c r="C11" s="8" t="s">
        <v>135</v>
      </c>
      <c r="D11" s="6" t="s">
        <v>133</v>
      </c>
      <c r="E11" s="6">
        <v>90</v>
      </c>
      <c r="F11" s="6" t="s">
        <v>123</v>
      </c>
      <c r="G11" s="12">
        <f t="shared" ca="1" si="28"/>
        <v>4.6372</v>
      </c>
      <c r="H11" s="12">
        <f t="shared" ca="1" si="1"/>
        <v>0.15859999999999999</v>
      </c>
      <c r="I11" s="12">
        <f t="shared" ca="1" si="2"/>
        <v>5.0213000000000001</v>
      </c>
      <c r="J11" s="12">
        <f t="shared" ca="1" si="3"/>
        <v>0.16189999999999999</v>
      </c>
      <c r="K11" s="12">
        <f t="shared" ca="1" si="4"/>
        <v>4.7205000000000004</v>
      </c>
      <c r="L11" s="12">
        <f t="shared" ca="1" si="5"/>
        <v>0.18959999999999999</v>
      </c>
      <c r="M11" s="12">
        <f t="shared" ca="1" si="6"/>
        <v>4.9379999999999997</v>
      </c>
      <c r="N11" s="12">
        <f t="shared" ca="1" si="7"/>
        <v>0.16489999999999999</v>
      </c>
      <c r="O11" s="12">
        <f t="shared" ca="1" si="8"/>
        <v>4.4644000000000004</v>
      </c>
      <c r="P11" s="12">
        <f t="shared" ca="1" si="9"/>
        <v>0.22520000000000001</v>
      </c>
      <c r="Q11" s="12">
        <f t="shared" ca="1" si="10"/>
        <v>4.8098999999999998</v>
      </c>
      <c r="R11" s="12">
        <f t="shared" ca="1" si="11"/>
        <v>0.18820000000000001</v>
      </c>
      <c r="S11" s="12">
        <f t="shared" ca="1" si="12"/>
        <v>4.9764999999999997</v>
      </c>
      <c r="T11" s="12">
        <f t="shared" ca="1" si="13"/>
        <v>0.22550000000000001</v>
      </c>
      <c r="U11" s="12">
        <f t="shared" ca="1" si="14"/>
        <v>5.0660999999999996</v>
      </c>
      <c r="V11" s="12">
        <f t="shared" ca="1" si="15"/>
        <v>0.1943</v>
      </c>
      <c r="W11" s="12">
        <f t="shared" ca="1" si="16"/>
        <v>4.6306000000000003</v>
      </c>
      <c r="X11" s="12">
        <f t="shared" ca="1" si="17"/>
        <v>0.1153</v>
      </c>
      <c r="Y11" s="12">
        <f t="shared" ca="1" si="18"/>
        <v>5.0278</v>
      </c>
      <c r="Z11" s="12">
        <f t="shared" ca="1" si="19"/>
        <v>0.21360000000000001</v>
      </c>
      <c r="AA11" s="12">
        <f ca="1">VLOOKUP(AA$3,INDIRECT("'"&amp;$A11&amp;"'!$A:$G"),7,FALSE)</f>
        <v>0.13869999999999999</v>
      </c>
      <c r="AB11" s="12">
        <f ca="1">VLOOKUP(AB$3,INDIRECT("'"&amp;$A11&amp;"'!$A:$G"),7,FALSE)</f>
        <v>0.13869999999999999</v>
      </c>
      <c r="AC11" s="12">
        <f t="shared" ca="1" si="22"/>
        <v>4.3647</v>
      </c>
      <c r="AD11" s="12">
        <f t="shared" ca="1" si="23"/>
        <v>0.13869999999999999</v>
      </c>
      <c r="AE11" s="12">
        <f t="shared" ca="1" si="24"/>
        <v>4.3647</v>
      </c>
      <c r="AF11" s="12">
        <f t="shared" ca="1" si="25"/>
        <v>0.13869999999999999</v>
      </c>
      <c r="AG11" s="12">
        <f t="shared" ca="1" si="26"/>
        <v>4.3647</v>
      </c>
      <c r="AH11" s="12">
        <f t="shared" ca="1" si="27"/>
        <v>0.13869999999999999</v>
      </c>
    </row>
    <row r="12" spans="1:37" ht="19.5" customHeight="1" x14ac:dyDescent="0.2">
      <c r="A12" s="32">
        <v>9.1</v>
      </c>
      <c r="B12" s="6" t="s">
        <v>195</v>
      </c>
      <c r="C12" s="8" t="s">
        <v>137</v>
      </c>
      <c r="D12" s="6" t="s">
        <v>133</v>
      </c>
      <c r="E12" s="6">
        <v>90</v>
      </c>
      <c r="F12" s="6" t="s">
        <v>123</v>
      </c>
      <c r="G12" s="12">
        <f t="shared" ca="1" si="28"/>
        <v>5.1193999999999997</v>
      </c>
      <c r="H12" s="12">
        <f t="shared" ca="1" si="1"/>
        <v>0.16839999999999999</v>
      </c>
      <c r="I12" s="12">
        <f t="shared" ca="1" si="2"/>
        <v>4.8305999999999996</v>
      </c>
      <c r="J12" s="12">
        <f t="shared" ca="1" si="3"/>
        <v>0.17180000000000001</v>
      </c>
      <c r="K12" s="12">
        <f t="shared" ca="1" si="4"/>
        <v>4.7823000000000002</v>
      </c>
      <c r="L12" s="12">
        <f t="shared" ca="1" si="5"/>
        <v>0.18720000000000001</v>
      </c>
      <c r="M12" s="12">
        <f t="shared" ca="1" si="6"/>
        <v>5.1677</v>
      </c>
      <c r="N12" s="12">
        <f t="shared" ca="1" si="7"/>
        <v>0.15060000000000001</v>
      </c>
      <c r="O12" s="12">
        <f t="shared" ca="1" si="8"/>
        <v>4.7442000000000002</v>
      </c>
      <c r="P12" s="12">
        <f t="shared" ca="1" si="9"/>
        <v>0.2402</v>
      </c>
      <c r="Q12" s="12">
        <f t="shared" ca="1" si="10"/>
        <v>5.4945000000000004</v>
      </c>
      <c r="R12" s="12">
        <f t="shared" ca="1" si="11"/>
        <v>0.18740000000000001</v>
      </c>
      <c r="S12" s="12">
        <f t="shared" ca="1" si="12"/>
        <v>4.8204000000000002</v>
      </c>
      <c r="T12" s="12">
        <f t="shared" ca="1" si="13"/>
        <v>0.2399</v>
      </c>
      <c r="U12" s="12">
        <f t="shared" ca="1" si="14"/>
        <v>4.8409000000000004</v>
      </c>
      <c r="V12" s="12">
        <f t="shared" ca="1" si="15"/>
        <v>0.1953</v>
      </c>
      <c r="W12" s="12">
        <f t="shared" ca="1" si="16"/>
        <v>4.9439000000000002</v>
      </c>
      <c r="X12" s="12">
        <f t="shared" ca="1" si="17"/>
        <v>0.105</v>
      </c>
      <c r="Y12" s="12">
        <f t="shared" ca="1" si="18"/>
        <v>5.0061</v>
      </c>
      <c r="Z12" s="12">
        <f t="shared" ca="1" si="19"/>
        <v>0.2316</v>
      </c>
      <c r="AA12" s="12">
        <f t="shared" ca="1" si="20"/>
        <v>4.931</v>
      </c>
      <c r="AB12" s="12">
        <f t="shared" ca="1" si="21"/>
        <v>0.14069999999999999</v>
      </c>
      <c r="AC12" s="12">
        <f t="shared" ca="1" si="22"/>
        <v>4.931</v>
      </c>
      <c r="AD12" s="12">
        <f t="shared" ca="1" si="23"/>
        <v>0.14069999999999999</v>
      </c>
      <c r="AE12" s="12">
        <f t="shared" ca="1" si="24"/>
        <v>4.931</v>
      </c>
      <c r="AF12" s="12">
        <f t="shared" ca="1" si="25"/>
        <v>0.14069999999999999</v>
      </c>
      <c r="AG12" s="12">
        <f t="shared" ca="1" si="26"/>
        <v>4.931</v>
      </c>
      <c r="AH12" s="12">
        <f t="shared" ca="1" si="27"/>
        <v>0.14069999999999999</v>
      </c>
    </row>
    <row r="13" spans="1:37" ht="19.5" customHeight="1" x14ac:dyDescent="0.2">
      <c r="A13" s="32">
        <v>9.1999999999999993</v>
      </c>
      <c r="B13" s="6" t="s">
        <v>263</v>
      </c>
      <c r="C13" s="8" t="s">
        <v>137</v>
      </c>
      <c r="D13" s="6" t="s">
        <v>133</v>
      </c>
      <c r="E13" s="6">
        <v>90</v>
      </c>
      <c r="F13" s="6" t="s">
        <v>123</v>
      </c>
      <c r="G13" s="12">
        <f t="shared" ca="1" si="28"/>
        <v>5.1319999999999997</v>
      </c>
      <c r="H13" s="12">
        <f t="shared" ca="1" si="1"/>
        <v>0.1691</v>
      </c>
      <c r="I13" s="12">
        <f t="shared" ca="1" si="2"/>
        <v>4.8906000000000001</v>
      </c>
      <c r="J13" s="12">
        <f t="shared" ca="1" si="3"/>
        <v>0.1787</v>
      </c>
      <c r="K13" s="12">
        <f t="shared" ca="1" si="4"/>
        <v>4.9200999999999997</v>
      </c>
      <c r="L13" s="12">
        <f t="shared" ca="1" si="5"/>
        <v>0.21729999999999999</v>
      </c>
      <c r="M13" s="12">
        <f t="shared" ca="1" si="6"/>
        <v>5.1025</v>
      </c>
      <c r="N13" s="12">
        <f t="shared" ca="1" si="7"/>
        <v>0.1638</v>
      </c>
      <c r="O13" s="12">
        <f t="shared" ca="1" si="8"/>
        <v>4.867</v>
      </c>
      <c r="P13" s="12">
        <f t="shared" ca="1" si="9"/>
        <v>0.25459999999999999</v>
      </c>
      <c r="Q13" s="12">
        <f t="shared" ca="1" si="10"/>
        <v>5.3970000000000002</v>
      </c>
      <c r="R13" s="12">
        <f t="shared" ca="1" si="11"/>
        <v>0.20100000000000001</v>
      </c>
      <c r="S13" s="12">
        <f t="shared" ca="1" si="12"/>
        <v>4.9730999999999996</v>
      </c>
      <c r="T13" s="12">
        <f t="shared" ca="1" si="13"/>
        <v>0.26550000000000001</v>
      </c>
      <c r="U13" s="12">
        <f t="shared" ca="1" si="14"/>
        <v>4.8080999999999996</v>
      </c>
      <c r="V13" s="12">
        <f t="shared" ca="1" si="15"/>
        <v>0.1981</v>
      </c>
      <c r="W13" s="12">
        <f t="shared" ca="1" si="16"/>
        <v>4.9314</v>
      </c>
      <c r="X13" s="12">
        <f t="shared" ca="1" si="17"/>
        <v>0.1104</v>
      </c>
      <c r="Y13" s="12">
        <f t="shared" ca="1" si="18"/>
        <v>5.0911999999999997</v>
      </c>
      <c r="Z13" s="12">
        <f t="shared" ca="1" si="19"/>
        <v>0.24640000000000001</v>
      </c>
      <c r="AA13" s="12">
        <f t="shared" ca="1" si="20"/>
        <v>4.9009</v>
      </c>
      <c r="AB13" s="12">
        <f t="shared" ca="1" si="21"/>
        <v>0.1434</v>
      </c>
      <c r="AC13" s="12">
        <f t="shared" ca="1" si="22"/>
        <v>4.9009</v>
      </c>
      <c r="AD13" s="12">
        <f t="shared" ca="1" si="23"/>
        <v>0.1434</v>
      </c>
      <c r="AE13" s="12">
        <f t="shared" ca="1" si="24"/>
        <v>4.9009</v>
      </c>
      <c r="AF13" s="12">
        <f t="shared" ca="1" si="25"/>
        <v>0.1434</v>
      </c>
      <c r="AG13" s="12">
        <f t="shared" ca="1" si="26"/>
        <v>4.9009</v>
      </c>
      <c r="AH13" s="12">
        <f t="shared" ca="1" si="27"/>
        <v>0.1434</v>
      </c>
    </row>
    <row r="14" spans="1:37" ht="19.5" customHeight="1" x14ac:dyDescent="0.2">
      <c r="A14" s="32">
        <v>9.3000000000000007</v>
      </c>
      <c r="B14" s="6" t="s">
        <v>264</v>
      </c>
      <c r="C14" s="8" t="s">
        <v>137</v>
      </c>
      <c r="D14" s="6" t="s">
        <v>133</v>
      </c>
      <c r="E14" s="6">
        <v>90</v>
      </c>
      <c r="F14" s="6" t="s">
        <v>123</v>
      </c>
      <c r="G14" s="12">
        <f t="shared" ca="1" si="28"/>
        <v>5.1558999999999999</v>
      </c>
      <c r="H14" s="12">
        <f t="shared" ca="1" si="1"/>
        <v>0.157</v>
      </c>
      <c r="I14" s="12">
        <f t="shared" ca="1" si="2"/>
        <v>4.8548</v>
      </c>
      <c r="J14" s="12">
        <f t="shared" ca="1" si="3"/>
        <v>0.15920000000000001</v>
      </c>
      <c r="K14" s="12">
        <f t="shared" ca="1" si="4"/>
        <v>4.8049999999999997</v>
      </c>
      <c r="L14" s="12">
        <f t="shared" ca="1" si="5"/>
        <v>0.1636</v>
      </c>
      <c r="M14" s="12">
        <f t="shared" ca="1" si="6"/>
        <v>5.2058</v>
      </c>
      <c r="N14" s="12">
        <f t="shared" ca="1" si="7"/>
        <v>0.1285</v>
      </c>
      <c r="O14" s="12">
        <f t="shared" ca="1" si="8"/>
        <v>4.7815000000000003</v>
      </c>
      <c r="P14" s="12">
        <f t="shared" ca="1" si="9"/>
        <v>0.22550000000000001</v>
      </c>
      <c r="Q14" s="12">
        <f t="shared" ca="1" si="10"/>
        <v>5.5303000000000004</v>
      </c>
      <c r="R14" s="12">
        <f t="shared" ca="1" si="11"/>
        <v>0.17180000000000001</v>
      </c>
      <c r="S14" s="12">
        <f t="shared" ca="1" si="12"/>
        <v>4.8284000000000002</v>
      </c>
      <c r="T14" s="12">
        <f t="shared" ca="1" si="13"/>
        <v>0.2225</v>
      </c>
      <c r="U14" s="12">
        <f t="shared" ca="1" si="14"/>
        <v>4.8813000000000004</v>
      </c>
      <c r="V14" s="12">
        <f t="shared" ca="1" si="15"/>
        <v>0.17960000000000001</v>
      </c>
      <c r="W14" s="12">
        <f t="shared" ca="1" si="16"/>
        <v>4.9405999999999999</v>
      </c>
      <c r="X14" s="12">
        <f t="shared" ca="1" si="17"/>
        <v>8.9590000000000003E-2</v>
      </c>
      <c r="Y14" s="12">
        <f t="shared" ca="1" si="18"/>
        <v>5.0701999999999998</v>
      </c>
      <c r="Z14" s="12">
        <f t="shared" ca="1" si="19"/>
        <v>0.2082</v>
      </c>
      <c r="AA14" s="12">
        <f t="shared" ca="1" si="20"/>
        <v>4.9328000000000003</v>
      </c>
      <c r="AB14" s="12">
        <f t="shared" ca="1" si="21"/>
        <v>0.13109999999999999</v>
      </c>
      <c r="AC14" s="12">
        <f t="shared" ca="1" si="22"/>
        <v>4.9328000000000003</v>
      </c>
      <c r="AD14" s="12">
        <f t="shared" ca="1" si="23"/>
        <v>0.13109999999999999</v>
      </c>
      <c r="AE14" s="12">
        <f t="shared" ca="1" si="24"/>
        <v>4.9328000000000003</v>
      </c>
      <c r="AF14" s="12">
        <f t="shared" ca="1" si="25"/>
        <v>0.13109999999999999</v>
      </c>
      <c r="AG14" s="12">
        <f t="shared" ca="1" si="26"/>
        <v>4.9328000000000003</v>
      </c>
      <c r="AH14" s="12">
        <f t="shared" ca="1" si="27"/>
        <v>0.13109999999999999</v>
      </c>
    </row>
    <row r="15" spans="1:37" ht="19.5" customHeight="1" x14ac:dyDescent="0.2">
      <c r="A15" s="32">
        <v>9.4</v>
      </c>
      <c r="B15" s="6" t="s">
        <v>265</v>
      </c>
      <c r="C15" s="8" t="s">
        <v>137</v>
      </c>
      <c r="D15" s="6" t="s">
        <v>133</v>
      </c>
      <c r="E15" s="6">
        <v>90</v>
      </c>
      <c r="F15" s="6" t="s">
        <v>123</v>
      </c>
      <c r="G15" s="12">
        <f t="shared" ca="1" si="28"/>
        <v>5.1664000000000003</v>
      </c>
      <c r="H15" s="12">
        <f t="shared" ca="1" si="1"/>
        <v>0.15659999999999999</v>
      </c>
      <c r="I15" s="12">
        <f t="shared" ca="1" si="2"/>
        <v>4.9081000000000001</v>
      </c>
      <c r="J15" s="12">
        <f t="shared" ca="1" si="3"/>
        <v>0.16450000000000001</v>
      </c>
      <c r="K15" s="12">
        <f t="shared" ca="1" si="4"/>
        <v>4.9335000000000004</v>
      </c>
      <c r="L15" s="12">
        <f t="shared" ca="1" si="5"/>
        <v>0.19289999999999999</v>
      </c>
      <c r="M15" s="12">
        <f t="shared" ca="1" si="6"/>
        <v>5.1409000000000002</v>
      </c>
      <c r="N15" s="12">
        <f t="shared" ca="1" si="7"/>
        <v>0.1414</v>
      </c>
      <c r="O15" s="12">
        <f t="shared" ca="1" si="8"/>
        <v>4.8971</v>
      </c>
      <c r="P15" s="12">
        <f t="shared" ca="1" si="9"/>
        <v>0.23769999999999999</v>
      </c>
      <c r="Q15" s="12">
        <f t="shared" ca="1" si="10"/>
        <v>5.4356999999999998</v>
      </c>
      <c r="R15" s="12">
        <f t="shared" ca="1" si="11"/>
        <v>0.18459999999999999</v>
      </c>
      <c r="S15" s="12">
        <f t="shared" ca="1" si="12"/>
        <v>4.9699</v>
      </c>
      <c r="T15" s="12">
        <f t="shared" ca="1" si="13"/>
        <v>0.2457</v>
      </c>
      <c r="U15" s="12">
        <f t="shared" ca="1" si="14"/>
        <v>4.8461999999999996</v>
      </c>
      <c r="V15" s="12">
        <f t="shared" ca="1" si="15"/>
        <v>0.18079999999999999</v>
      </c>
      <c r="W15" s="12">
        <f t="shared" ca="1" si="16"/>
        <v>4.9275000000000002</v>
      </c>
      <c r="X15" s="12">
        <f t="shared" ca="1" si="17"/>
        <v>9.4200000000000006E-2</v>
      </c>
      <c r="Y15" s="12">
        <f t="shared" ca="1" si="18"/>
        <v>5.1470000000000002</v>
      </c>
      <c r="Z15" s="12">
        <f t="shared" ca="1" si="19"/>
        <v>0.22209999999999999</v>
      </c>
      <c r="AA15" s="12">
        <f t="shared" ca="1" si="20"/>
        <v>4.9027000000000003</v>
      </c>
      <c r="AB15" s="12">
        <f t="shared" ca="1" si="21"/>
        <v>0.1328</v>
      </c>
      <c r="AC15" s="12">
        <f t="shared" ca="1" si="22"/>
        <v>4.9027000000000003</v>
      </c>
      <c r="AD15" s="12">
        <f t="shared" ca="1" si="23"/>
        <v>0.1328</v>
      </c>
      <c r="AE15" s="12">
        <f t="shared" ca="1" si="24"/>
        <v>4.9027000000000003</v>
      </c>
      <c r="AF15" s="12">
        <f t="shared" ca="1" si="25"/>
        <v>0.1328</v>
      </c>
      <c r="AG15" s="12">
        <f t="shared" ca="1" si="26"/>
        <v>4.9027000000000003</v>
      </c>
      <c r="AH15" s="12">
        <f t="shared" ca="1" si="27"/>
        <v>0.1328</v>
      </c>
    </row>
    <row r="16" spans="1:37" ht="19.5" customHeight="1" x14ac:dyDescent="0.2">
      <c r="A16" s="32">
        <v>10</v>
      </c>
      <c r="B16" s="6" t="s">
        <v>196</v>
      </c>
      <c r="C16" s="8" t="s">
        <v>138</v>
      </c>
      <c r="D16" s="6" t="s">
        <v>202</v>
      </c>
      <c r="E16" s="6">
        <v>89</v>
      </c>
      <c r="F16" s="6" t="s">
        <v>203</v>
      </c>
      <c r="G16" s="12">
        <f t="shared" ca="1" si="28"/>
        <v>2.6896</v>
      </c>
      <c r="H16" s="12">
        <f t="shared" ca="1" si="1"/>
        <v>0.1477</v>
      </c>
      <c r="I16" s="12">
        <f t="shared" ca="1" si="2"/>
        <v>3.3725999999999998</v>
      </c>
      <c r="J16" s="12">
        <f t="shared" ca="1" si="3"/>
        <v>0.1502</v>
      </c>
      <c r="K16" s="12">
        <f t="shared" ca="1" si="4"/>
        <v>3.0308000000000002</v>
      </c>
      <c r="L16" s="12">
        <f t="shared" ca="1" si="5"/>
        <v>0.18279999999999999</v>
      </c>
      <c r="M16" s="12">
        <f t="shared" ca="1" si="6"/>
        <v>3.0314000000000001</v>
      </c>
      <c r="N16" s="12">
        <f t="shared" ca="1" si="7"/>
        <v>0.16980000000000001</v>
      </c>
      <c r="O16" s="12">
        <f t="shared" ca="1" si="8"/>
        <v>2.6814</v>
      </c>
      <c r="P16" s="12">
        <f t="shared" ca="1" si="9"/>
        <v>0.20899999999999999</v>
      </c>
      <c r="Q16" s="12">
        <f t="shared" ca="1" si="10"/>
        <v>2.6979000000000002</v>
      </c>
      <c r="R16" s="12">
        <f t="shared" ca="1" si="11"/>
        <v>0.18820000000000001</v>
      </c>
      <c r="S16" s="12">
        <f t="shared" ca="1" si="12"/>
        <v>3.3803000000000001</v>
      </c>
      <c r="T16" s="12">
        <f t="shared" ca="1" si="13"/>
        <v>0.20979999999999999</v>
      </c>
      <c r="U16" s="12">
        <f t="shared" ca="1" si="14"/>
        <v>3.3649</v>
      </c>
      <c r="V16" s="12">
        <f t="shared" ca="1" si="15"/>
        <v>0.19120000000000001</v>
      </c>
      <c r="W16" s="12">
        <f t="shared" ca="1" si="16"/>
        <v>2.8445999999999998</v>
      </c>
      <c r="X16" s="12">
        <f t="shared" ca="1" si="17"/>
        <v>0.1193</v>
      </c>
      <c r="Y16" s="12">
        <f t="shared" ca="1" si="18"/>
        <v>3.2176999999999998</v>
      </c>
      <c r="Z16" s="12">
        <f t="shared" ca="1" si="19"/>
        <v>0.1787</v>
      </c>
      <c r="AA16" s="12">
        <f t="shared" ca="1" si="20"/>
        <v>2.5848</v>
      </c>
      <c r="AB16" s="12">
        <f t="shared" ca="1" si="21"/>
        <v>0.13669999999999999</v>
      </c>
      <c r="AC16" s="12">
        <f t="shared" ca="1" si="22"/>
        <v>2.5848</v>
      </c>
      <c r="AD16" s="12">
        <f t="shared" ca="1" si="23"/>
        <v>0.13669999999999999</v>
      </c>
      <c r="AE16" s="12">
        <f t="shared" ca="1" si="24"/>
        <v>2.5848</v>
      </c>
      <c r="AF16" s="12">
        <f t="shared" ca="1" si="25"/>
        <v>0.13669999999999999</v>
      </c>
      <c r="AG16" s="12">
        <f t="shared" ca="1" si="26"/>
        <v>2.5848</v>
      </c>
      <c r="AH16" s="12">
        <f t="shared" ca="1" si="27"/>
        <v>0.13669999999999999</v>
      </c>
    </row>
    <row r="17" spans="1:34" ht="19.5" customHeight="1" x14ac:dyDescent="0.2">
      <c r="A17" s="32">
        <v>11</v>
      </c>
      <c r="B17" s="6" t="s">
        <v>197</v>
      </c>
      <c r="C17" s="8" t="s">
        <v>138</v>
      </c>
      <c r="D17" s="6" t="s">
        <v>202</v>
      </c>
      <c r="E17" s="6">
        <v>89</v>
      </c>
      <c r="F17" s="6" t="s">
        <v>203</v>
      </c>
      <c r="G17" s="12">
        <f t="shared" ca="1" si="28"/>
        <v>2.7023000000000001</v>
      </c>
      <c r="H17" s="12">
        <f t="shared" ca="1" si="1"/>
        <v>0.1353</v>
      </c>
      <c r="I17" s="12">
        <f t="shared" ca="1" si="2"/>
        <v>3.2606999999999999</v>
      </c>
      <c r="J17" s="12">
        <f t="shared" ca="1" si="3"/>
        <v>0.14230000000000001</v>
      </c>
      <c r="K17" s="12">
        <f t="shared" ca="1" si="4"/>
        <v>3.0036</v>
      </c>
      <c r="L17" s="12">
        <f t="shared" ca="1" si="5"/>
        <v>0.1628</v>
      </c>
      <c r="M17" s="12">
        <f t="shared" ca="1" si="6"/>
        <v>2.9592999999999998</v>
      </c>
      <c r="N17" s="12">
        <f t="shared" ca="1" si="7"/>
        <v>0.15129999999999999</v>
      </c>
      <c r="O17" s="12">
        <f t="shared" ca="1" si="8"/>
        <v>2.7448000000000001</v>
      </c>
      <c r="P17" s="12">
        <f t="shared" ca="1" si="9"/>
        <v>0.19239999999999999</v>
      </c>
      <c r="Q17" s="12">
        <f t="shared" ca="1" si="10"/>
        <v>2.6597</v>
      </c>
      <c r="R17" s="12">
        <f t="shared" ca="1" si="11"/>
        <v>0.1711</v>
      </c>
      <c r="S17" s="12">
        <f t="shared" ca="1" si="12"/>
        <v>3.2625000000000002</v>
      </c>
      <c r="T17" s="12">
        <f t="shared" ca="1" si="13"/>
        <v>0.19589999999999999</v>
      </c>
      <c r="U17" s="12">
        <f t="shared" ca="1" si="14"/>
        <v>3.2589999999999999</v>
      </c>
      <c r="V17" s="12">
        <f t="shared" ca="1" si="15"/>
        <v>0.1769</v>
      </c>
      <c r="W17" s="12">
        <f t="shared" ca="1" si="16"/>
        <v>2.8563999999999998</v>
      </c>
      <c r="X17" s="12">
        <f t="shared" ca="1" si="17"/>
        <v>0.105</v>
      </c>
      <c r="Y17" s="12">
        <f t="shared" ca="1" si="18"/>
        <v>3.1065999999999998</v>
      </c>
      <c r="Z17" s="12">
        <f t="shared" ca="1" si="19"/>
        <v>0.1673</v>
      </c>
      <c r="AA17" s="12">
        <f t="shared" ca="1" si="20"/>
        <v>2.6347</v>
      </c>
      <c r="AB17" s="12">
        <f t="shared" ca="1" si="21"/>
        <v>0.12529999999999999</v>
      </c>
      <c r="AC17" s="12">
        <f t="shared" ca="1" si="22"/>
        <v>2.6347</v>
      </c>
      <c r="AD17" s="12">
        <f t="shared" ca="1" si="23"/>
        <v>0.12529999999999999</v>
      </c>
      <c r="AE17" s="12">
        <f t="shared" ca="1" si="24"/>
        <v>2.6347</v>
      </c>
      <c r="AF17" s="12">
        <f t="shared" ca="1" si="25"/>
        <v>0.12529999999999999</v>
      </c>
      <c r="AG17" s="12">
        <f t="shared" ca="1" si="26"/>
        <v>2.6347</v>
      </c>
      <c r="AH17" s="12">
        <f t="shared" ca="1" si="27"/>
        <v>0.12529999999999999</v>
      </c>
    </row>
    <row r="18" spans="1:34" ht="19.5" customHeight="1" x14ac:dyDescent="0.2">
      <c r="A18" s="32">
        <v>12</v>
      </c>
      <c r="B18" s="6" t="s">
        <v>198</v>
      </c>
      <c r="C18" s="8" t="s">
        <v>139</v>
      </c>
      <c r="D18" s="6" t="s">
        <v>202</v>
      </c>
      <c r="E18" s="6">
        <v>90</v>
      </c>
      <c r="F18" s="6" t="s">
        <v>203</v>
      </c>
      <c r="G18" s="12">
        <f t="shared" ca="1" si="28"/>
        <v>2.645</v>
      </c>
      <c r="H18" s="12">
        <f t="shared" ca="1" si="1"/>
        <v>0.15629999999999999</v>
      </c>
      <c r="I18" s="12">
        <f t="shared" ca="1" si="2"/>
        <v>3.3058999999999998</v>
      </c>
      <c r="J18" s="12">
        <f t="shared" ca="1" si="3"/>
        <v>0.15820000000000001</v>
      </c>
      <c r="K18" s="12">
        <f t="shared" ca="1" si="4"/>
        <v>2.9479000000000002</v>
      </c>
      <c r="L18" s="12">
        <f t="shared" ca="1" si="5"/>
        <v>0.18679999999999999</v>
      </c>
      <c r="M18" s="12">
        <f t="shared" ca="1" si="6"/>
        <v>3.0030999999999999</v>
      </c>
      <c r="N18" s="12">
        <f t="shared" ca="1" si="7"/>
        <v>0.17399999999999999</v>
      </c>
      <c r="O18" s="12">
        <f t="shared" ca="1" si="8"/>
        <v>2.6284999999999998</v>
      </c>
      <c r="P18" s="12">
        <f t="shared" ca="1" si="9"/>
        <v>0.22120000000000001</v>
      </c>
      <c r="Q18" s="12">
        <f t="shared" ca="1" si="10"/>
        <v>2.6615000000000002</v>
      </c>
      <c r="R18" s="12">
        <f t="shared" ca="1" si="11"/>
        <v>0.20039999999999999</v>
      </c>
      <c r="S18" s="12">
        <f t="shared" ca="1" si="12"/>
        <v>3.2671999999999999</v>
      </c>
      <c r="T18" s="12">
        <f t="shared" ca="1" si="13"/>
        <v>0.22170000000000001</v>
      </c>
      <c r="U18" s="12">
        <f t="shared" ca="1" si="14"/>
        <v>3.3447</v>
      </c>
      <c r="V18" s="12">
        <f t="shared" ca="1" si="15"/>
        <v>0.2029</v>
      </c>
      <c r="W18" s="12">
        <f t="shared" ca="1" si="16"/>
        <v>2.8048999999999999</v>
      </c>
      <c r="X18" s="12">
        <f t="shared" ca="1" si="17"/>
        <v>0.12239999999999999</v>
      </c>
      <c r="Y18" s="12">
        <f t="shared" ca="1" si="18"/>
        <v>3.1461000000000001</v>
      </c>
      <c r="Z18" s="12">
        <f t="shared" ca="1" si="19"/>
        <v>0.1802</v>
      </c>
      <c r="AA18" s="12">
        <f t="shared" ca="1" si="20"/>
        <v>2.5249999999999999</v>
      </c>
      <c r="AB18" s="12">
        <f t="shared" ca="1" si="21"/>
        <v>0.1444</v>
      </c>
      <c r="AC18" s="12">
        <f t="shared" ca="1" si="22"/>
        <v>2.5249999999999999</v>
      </c>
      <c r="AD18" s="12">
        <f t="shared" ca="1" si="23"/>
        <v>0.1444</v>
      </c>
      <c r="AE18" s="12">
        <f t="shared" ca="1" si="24"/>
        <v>2.5249999999999999</v>
      </c>
      <c r="AF18" s="12">
        <f t="shared" ca="1" si="25"/>
        <v>0.1444</v>
      </c>
      <c r="AG18" s="12">
        <f t="shared" ca="1" si="26"/>
        <v>2.5249999999999999</v>
      </c>
      <c r="AH18" s="12">
        <f t="shared" ca="1" si="27"/>
        <v>0.1444</v>
      </c>
    </row>
    <row r="19" spans="1:34" ht="19.5" customHeight="1" x14ac:dyDescent="0.2">
      <c r="A19" s="32">
        <v>13</v>
      </c>
      <c r="B19" s="6" t="s">
        <v>199</v>
      </c>
      <c r="C19" s="8" t="s">
        <v>139</v>
      </c>
      <c r="D19" s="6" t="s">
        <v>202</v>
      </c>
      <c r="E19" s="6">
        <v>90</v>
      </c>
      <c r="F19" s="6" t="s">
        <v>203</v>
      </c>
      <c r="G19" s="12">
        <f t="shared" ca="1" si="28"/>
        <v>2.6547000000000001</v>
      </c>
      <c r="H19" s="12">
        <f t="shared" ca="1" si="1"/>
        <v>0.1278</v>
      </c>
      <c r="I19" s="12">
        <f t="shared" ca="1" si="2"/>
        <v>3.2334000000000001</v>
      </c>
      <c r="J19" s="12">
        <f t="shared" ca="1" si="3"/>
        <v>0.1313</v>
      </c>
      <c r="K19" s="12">
        <f t="shared" ca="1" si="4"/>
        <v>2.9581</v>
      </c>
      <c r="L19" s="12">
        <f t="shared" ca="1" si="5"/>
        <v>0.14810000000000001</v>
      </c>
      <c r="M19" s="12">
        <f t="shared" ca="1" si="6"/>
        <v>2.9300999999999999</v>
      </c>
      <c r="N19" s="12">
        <f t="shared" ca="1" si="7"/>
        <v>0.1361</v>
      </c>
      <c r="O19" s="12">
        <f t="shared" ca="1" si="8"/>
        <v>2.6916000000000002</v>
      </c>
      <c r="P19" s="12">
        <f t="shared" ca="1" si="9"/>
        <v>0.18140000000000001</v>
      </c>
      <c r="Q19" s="12">
        <f t="shared" ca="1" si="10"/>
        <v>2.6179000000000001</v>
      </c>
      <c r="R19" s="12">
        <f t="shared" ca="1" si="11"/>
        <v>0.1603</v>
      </c>
      <c r="S19" s="12">
        <f t="shared" ca="1" si="12"/>
        <v>3.2244999999999999</v>
      </c>
      <c r="T19" s="12">
        <f t="shared" ca="1" si="13"/>
        <v>0.18210000000000001</v>
      </c>
      <c r="U19" s="12">
        <f t="shared" ca="1" si="14"/>
        <v>3.2423000000000002</v>
      </c>
      <c r="V19" s="12">
        <f t="shared" ca="1" si="15"/>
        <v>0.16470000000000001</v>
      </c>
      <c r="W19" s="12">
        <f t="shared" ca="1" si="16"/>
        <v>2.8163999999999998</v>
      </c>
      <c r="X19" s="12">
        <f t="shared" ca="1" si="17"/>
        <v>9.4670000000000004E-2</v>
      </c>
      <c r="Y19" s="12">
        <f t="shared" ca="1" si="18"/>
        <v>3.0718000000000001</v>
      </c>
      <c r="Z19" s="12">
        <f t="shared" ca="1" si="19"/>
        <v>0.1535</v>
      </c>
      <c r="AA19" s="12">
        <f t="shared" ca="1" si="20"/>
        <v>2.6171000000000002</v>
      </c>
      <c r="AB19" s="12">
        <f t="shared" ca="1" si="21"/>
        <v>0.1177</v>
      </c>
      <c r="AC19" s="12">
        <f t="shared" ca="1" si="22"/>
        <v>2.6171000000000002</v>
      </c>
      <c r="AD19" s="12">
        <f t="shared" ca="1" si="23"/>
        <v>0.1177</v>
      </c>
      <c r="AE19" s="12">
        <f t="shared" ca="1" si="24"/>
        <v>2.6171000000000002</v>
      </c>
      <c r="AF19" s="12">
        <f t="shared" ca="1" si="25"/>
        <v>0.1177</v>
      </c>
      <c r="AG19" s="12">
        <f t="shared" ca="1" si="26"/>
        <v>2.6171000000000002</v>
      </c>
      <c r="AH19" s="12">
        <f t="shared" ca="1" si="27"/>
        <v>0.1177</v>
      </c>
    </row>
    <row r="20" spans="1:34" ht="19.5" customHeight="1" x14ac:dyDescent="0.2">
      <c r="A20" s="32">
        <v>14.1</v>
      </c>
      <c r="B20" s="6" t="s">
        <v>200</v>
      </c>
      <c r="C20" s="8" t="s">
        <v>179</v>
      </c>
      <c r="D20" s="6" t="s">
        <v>202</v>
      </c>
      <c r="E20" s="6">
        <v>86</v>
      </c>
      <c r="F20" s="6" t="s">
        <v>203</v>
      </c>
      <c r="G20" s="12">
        <f t="shared" ca="1" si="28"/>
        <v>2.7812000000000001</v>
      </c>
      <c r="H20" s="12">
        <f t="shared" ca="1" si="1"/>
        <v>0.11749999999999999</v>
      </c>
      <c r="I20" s="12">
        <f t="shared" ca="1" si="2"/>
        <v>3.2435</v>
      </c>
      <c r="J20" s="12">
        <f t="shared" ca="1" si="3"/>
        <v>0.1193</v>
      </c>
      <c r="K20" s="12">
        <f t="shared" ca="1" si="4"/>
        <v>3.0047000000000001</v>
      </c>
      <c r="L20" s="12">
        <f t="shared" ca="1" si="5"/>
        <v>0.14360000000000001</v>
      </c>
      <c r="M20" s="12">
        <f t="shared" ca="1" si="6"/>
        <v>3.02</v>
      </c>
      <c r="N20" s="12">
        <f t="shared" ca="1" si="7"/>
        <v>0.1229</v>
      </c>
      <c r="O20" s="12">
        <f t="shared" ca="1" si="8"/>
        <v>2.7031999999999998</v>
      </c>
      <c r="P20" s="12">
        <f t="shared" ca="1" si="9"/>
        <v>0.16619999999999999</v>
      </c>
      <c r="Q20" s="12">
        <f t="shared" ca="1" si="10"/>
        <v>2.8592</v>
      </c>
      <c r="R20" s="12">
        <f t="shared" ca="1" si="11"/>
        <v>0.13769999999999999</v>
      </c>
      <c r="S20" s="12">
        <f t="shared" ca="1" si="12"/>
        <v>3.3062</v>
      </c>
      <c r="T20" s="12">
        <f t="shared" ca="1" si="13"/>
        <v>0.1666</v>
      </c>
      <c r="U20" s="12">
        <f t="shared" ca="1" si="14"/>
        <v>3.1808000000000001</v>
      </c>
      <c r="V20" s="12">
        <f t="shared" ca="1" si="15"/>
        <v>0.1414</v>
      </c>
      <c r="W20" s="12">
        <f t="shared" ca="1" si="16"/>
        <v>2.8538999999999999</v>
      </c>
      <c r="X20" s="12">
        <f t="shared" ca="1" si="17"/>
        <v>8.6040000000000005E-2</v>
      </c>
      <c r="Y20" s="12">
        <f t="shared" ca="1" si="18"/>
        <v>3.1709000000000001</v>
      </c>
      <c r="Z20" s="12">
        <f t="shared" ca="1" si="19"/>
        <v>0.16439999999999999</v>
      </c>
      <c r="AA20" s="12">
        <f t="shared" ca="1" si="20"/>
        <v>2.6884000000000001</v>
      </c>
      <c r="AB20" s="12">
        <f t="shared" ca="1" si="21"/>
        <v>0.1017</v>
      </c>
      <c r="AC20" s="12">
        <f t="shared" ca="1" si="22"/>
        <v>2.6884000000000001</v>
      </c>
      <c r="AD20" s="12">
        <f t="shared" ca="1" si="23"/>
        <v>0.1017</v>
      </c>
      <c r="AE20" s="12">
        <f t="shared" ca="1" si="24"/>
        <v>2.6884000000000001</v>
      </c>
      <c r="AF20" s="12">
        <f t="shared" ca="1" si="25"/>
        <v>0.1017</v>
      </c>
      <c r="AG20" s="12">
        <f t="shared" ca="1" si="26"/>
        <v>2.6884000000000001</v>
      </c>
      <c r="AH20" s="12">
        <f t="shared" ca="1" si="27"/>
        <v>0.1017</v>
      </c>
    </row>
    <row r="21" spans="1:34" ht="19.5" customHeight="1" x14ac:dyDescent="0.2">
      <c r="A21" s="32">
        <v>14.2</v>
      </c>
      <c r="B21" s="6" t="s">
        <v>200</v>
      </c>
      <c r="C21" s="8" t="s">
        <v>179</v>
      </c>
      <c r="D21" s="6" t="s">
        <v>202</v>
      </c>
      <c r="E21" s="6">
        <v>86</v>
      </c>
      <c r="F21" s="6" t="s">
        <v>203</v>
      </c>
      <c r="G21" s="12">
        <f t="shared" ca="1" si="28"/>
        <v>2.7016</v>
      </c>
      <c r="H21" s="12">
        <f t="shared" ca="1" si="1"/>
        <v>8.2680000000000003E-2</v>
      </c>
      <c r="I21" s="12">
        <f t="shared" ca="1" si="2"/>
        <v>3.3138999999999998</v>
      </c>
      <c r="J21" s="12">
        <f t="shared" ca="1" si="3"/>
        <v>8.337E-2</v>
      </c>
      <c r="K21" s="12">
        <f t="shared" ca="1" si="4"/>
        <v>3.0764</v>
      </c>
      <c r="L21" s="12">
        <f t="shared" ca="1" si="5"/>
        <v>0.1018</v>
      </c>
      <c r="M21" s="12">
        <f t="shared" ca="1" si="6"/>
        <v>2.9390999999999998</v>
      </c>
      <c r="N21" s="12">
        <f t="shared" ca="1" si="7"/>
        <v>8.4459999999999993E-2</v>
      </c>
      <c r="O21" s="12">
        <f t="shared" ca="1" si="8"/>
        <v>2.7564000000000002</v>
      </c>
      <c r="P21" s="12">
        <f t="shared" ca="1" si="9"/>
        <v>0.11600000000000001</v>
      </c>
      <c r="Q21" s="12">
        <f t="shared" ca="1" si="10"/>
        <v>2.6467999999999998</v>
      </c>
      <c r="R21" s="12">
        <f t="shared" ca="1" si="11"/>
        <v>9.7839999999999996E-2</v>
      </c>
      <c r="S21" s="12">
        <f t="shared" ca="1" si="12"/>
        <v>3.3963999999999999</v>
      </c>
      <c r="T21" s="12">
        <f t="shared" ca="1" si="13"/>
        <v>0.1162</v>
      </c>
      <c r="U21" s="12">
        <f t="shared" ca="1" si="14"/>
        <v>3.2313999999999998</v>
      </c>
      <c r="V21" s="12">
        <f t="shared" ca="1" si="15"/>
        <v>9.5880000000000007E-2</v>
      </c>
      <c r="W21" s="12">
        <f t="shared" ca="1" si="16"/>
        <v>2.8504</v>
      </c>
      <c r="X21" s="12">
        <f t="shared" ca="1" si="17"/>
        <v>5.8340000000000003E-2</v>
      </c>
      <c r="Y21" s="12">
        <f t="shared" ca="1" si="18"/>
        <v>3.1652</v>
      </c>
      <c r="Z21" s="12">
        <f t="shared" ca="1" si="19"/>
        <v>0.122</v>
      </c>
      <c r="AA21" s="12">
        <f t="shared" ca="1" si="20"/>
        <v>2.6867000000000001</v>
      </c>
      <c r="AB21" s="12">
        <f t="shared" ca="1" si="21"/>
        <v>6.923E-2</v>
      </c>
      <c r="AC21" s="12">
        <f t="shared" ca="1" si="22"/>
        <v>2.6867000000000001</v>
      </c>
      <c r="AD21" s="12">
        <f t="shared" ca="1" si="23"/>
        <v>6.923E-2</v>
      </c>
      <c r="AE21" s="12">
        <f t="shared" ca="1" si="24"/>
        <v>2.6867000000000001</v>
      </c>
      <c r="AF21" s="12">
        <f t="shared" ca="1" si="25"/>
        <v>6.923E-2</v>
      </c>
      <c r="AG21" s="12">
        <f t="shared" ca="1" si="26"/>
        <v>2.6867000000000001</v>
      </c>
      <c r="AH21" s="12">
        <f t="shared" ca="1" si="27"/>
        <v>6.923E-2</v>
      </c>
    </row>
    <row r="22" spans="1:34" ht="19.5" customHeight="1" x14ac:dyDescent="0.2">
      <c r="A22" s="32">
        <v>14.3</v>
      </c>
      <c r="B22" s="6" t="s">
        <v>200</v>
      </c>
      <c r="C22" s="8" t="s">
        <v>179</v>
      </c>
      <c r="D22" s="6" t="s">
        <v>202</v>
      </c>
      <c r="E22" s="6">
        <v>86</v>
      </c>
      <c r="F22" s="6" t="s">
        <v>203</v>
      </c>
      <c r="G22" s="12">
        <f t="shared" ca="1" si="28"/>
        <v>2.7749999999999999</v>
      </c>
      <c r="H22" s="12">
        <f t="shared" ca="1" si="1"/>
        <v>0.11799999999999999</v>
      </c>
      <c r="I22" s="12">
        <f t="shared" ca="1" si="2"/>
        <v>3.2170000000000001</v>
      </c>
      <c r="J22" s="12">
        <f t="shared" ca="1" si="3"/>
        <v>0.1229</v>
      </c>
      <c r="K22" s="12">
        <f t="shared" ca="1" si="4"/>
        <v>2.9500999999999999</v>
      </c>
      <c r="L22" s="12">
        <f t="shared" ca="1" si="5"/>
        <v>0.1542</v>
      </c>
      <c r="M22" s="12">
        <f t="shared" ca="1" si="6"/>
        <v>3.0419</v>
      </c>
      <c r="N22" s="12">
        <f t="shared" ca="1" si="7"/>
        <v>0.1237</v>
      </c>
      <c r="O22" s="12">
        <f t="shared" ca="1" si="8"/>
        <v>2.6566000000000001</v>
      </c>
      <c r="P22" s="12">
        <f t="shared" ca="1" si="9"/>
        <v>0.17449999999999999</v>
      </c>
      <c r="Q22" s="12">
        <f t="shared" ca="1" si="10"/>
        <v>2.8934000000000002</v>
      </c>
      <c r="R22" s="12">
        <f t="shared" ca="1" si="11"/>
        <v>0.14249999999999999</v>
      </c>
      <c r="S22" s="12">
        <f t="shared" ca="1" si="12"/>
        <v>3.2435999999999998</v>
      </c>
      <c r="T22" s="12">
        <f t="shared" ca="1" si="13"/>
        <v>0.18</v>
      </c>
      <c r="U22" s="12">
        <f t="shared" ca="1" si="14"/>
        <v>3.1903999999999999</v>
      </c>
      <c r="V22" s="12">
        <f t="shared" ca="1" si="15"/>
        <v>0.1416</v>
      </c>
      <c r="W22" s="12">
        <f t="shared" ca="1" si="16"/>
        <v>2.8582000000000001</v>
      </c>
      <c r="X22" s="12">
        <f t="shared" ca="1" si="17"/>
        <v>8.5169999999999996E-2</v>
      </c>
      <c r="Y22" s="12">
        <f t="shared" ca="1" si="18"/>
        <v>3.1337999999999999</v>
      </c>
      <c r="Z22" s="12">
        <f t="shared" ca="1" si="19"/>
        <v>0.16850000000000001</v>
      </c>
      <c r="AA22" s="12">
        <f t="shared" ca="1" si="20"/>
        <v>2.6979000000000002</v>
      </c>
      <c r="AB22" s="12">
        <f t="shared" ca="1" si="21"/>
        <v>0.1023</v>
      </c>
      <c r="AC22" s="12">
        <f t="shared" ca="1" si="22"/>
        <v>2.6979000000000002</v>
      </c>
      <c r="AD22" s="12">
        <f t="shared" ca="1" si="23"/>
        <v>0.1023</v>
      </c>
      <c r="AE22" s="12">
        <f t="shared" ca="1" si="24"/>
        <v>2.6979000000000002</v>
      </c>
      <c r="AF22" s="12">
        <f t="shared" ca="1" si="25"/>
        <v>0.1023</v>
      </c>
      <c r="AG22" s="12">
        <f t="shared" ca="1" si="26"/>
        <v>2.6979000000000002</v>
      </c>
      <c r="AH22" s="12">
        <f t="shared" ca="1" si="27"/>
        <v>0.1023</v>
      </c>
    </row>
    <row r="23" spans="1:34" ht="19.5" customHeight="1" x14ac:dyDescent="0.2">
      <c r="A23" s="32">
        <v>14.4</v>
      </c>
      <c r="B23" s="6" t="s">
        <v>200</v>
      </c>
      <c r="C23" s="8" t="s">
        <v>179</v>
      </c>
      <c r="D23" s="6" t="s">
        <v>202</v>
      </c>
      <c r="E23" s="6">
        <v>86</v>
      </c>
      <c r="F23" s="6" t="s">
        <v>203</v>
      </c>
      <c r="G23" s="12">
        <f t="shared" ca="1" si="28"/>
        <v>2.6865999999999999</v>
      </c>
      <c r="H23" s="12">
        <f t="shared" ca="1" si="1"/>
        <v>8.0860000000000001E-2</v>
      </c>
      <c r="I23" s="12">
        <f t="shared" ca="1" si="2"/>
        <v>3.2563</v>
      </c>
      <c r="J23" s="12">
        <f t="shared" ca="1" si="3"/>
        <v>8.3839999999999998E-2</v>
      </c>
      <c r="K23" s="12">
        <f t="shared" ca="1" si="4"/>
        <v>2.9601999999999999</v>
      </c>
      <c r="L23" s="12">
        <f t="shared" ca="1" si="5"/>
        <v>0.1065</v>
      </c>
      <c r="M23" s="12">
        <f t="shared" ca="1" si="6"/>
        <v>2.9826999999999999</v>
      </c>
      <c r="N23" s="12">
        <f t="shared" ca="1" si="7"/>
        <v>8.1360000000000002E-2</v>
      </c>
      <c r="O23" s="12">
        <f t="shared" ca="1" si="8"/>
        <v>2.6623999999999999</v>
      </c>
      <c r="P23" s="12">
        <f t="shared" ca="1" si="9"/>
        <v>0.1196</v>
      </c>
      <c r="Q23" s="12">
        <f t="shared" ca="1" si="10"/>
        <v>2.7107999999999999</v>
      </c>
      <c r="R23" s="12">
        <f t="shared" ca="1" si="11"/>
        <v>9.783E-2</v>
      </c>
      <c r="S23" s="12">
        <f t="shared" ca="1" si="12"/>
        <v>3.258</v>
      </c>
      <c r="T23" s="12">
        <f t="shared" ca="1" si="13"/>
        <v>0.1245</v>
      </c>
      <c r="U23" s="12">
        <f t="shared" ca="1" si="14"/>
        <v>3.2545999999999999</v>
      </c>
      <c r="V23" s="12">
        <f t="shared" ca="1" si="15"/>
        <v>9.3359999999999999E-2</v>
      </c>
      <c r="W23" s="12">
        <f t="shared" ca="1" si="16"/>
        <v>2.8592</v>
      </c>
      <c r="X23" s="12">
        <f t="shared" ca="1" si="17"/>
        <v>5.5070000000000001E-2</v>
      </c>
      <c r="Y23" s="12">
        <f t="shared" ca="1" si="18"/>
        <v>3.0836000000000001</v>
      </c>
      <c r="Z23" s="12">
        <f t="shared" ca="1" si="19"/>
        <v>0.1203</v>
      </c>
      <c r="AA23" s="12">
        <f t="shared" ca="1" si="20"/>
        <v>2.7050000000000001</v>
      </c>
      <c r="AB23" s="12">
        <f t="shared" ca="1" si="21"/>
        <v>6.7629999999999996E-2</v>
      </c>
      <c r="AC23" s="12">
        <f t="shared" ca="1" si="22"/>
        <v>2.7050000000000001</v>
      </c>
      <c r="AD23" s="12">
        <f t="shared" ca="1" si="23"/>
        <v>6.7629999999999996E-2</v>
      </c>
      <c r="AE23" s="12">
        <f t="shared" ca="1" si="24"/>
        <v>2.7050000000000001</v>
      </c>
      <c r="AF23" s="12">
        <f t="shared" ca="1" si="25"/>
        <v>6.7629999999999996E-2</v>
      </c>
      <c r="AG23" s="12">
        <f t="shared" ca="1" si="26"/>
        <v>2.7050000000000001</v>
      </c>
      <c r="AH23" s="12">
        <f t="shared" ca="1" si="27"/>
        <v>6.7629999999999996E-2</v>
      </c>
    </row>
    <row r="24" spans="1:34" ht="19.5" customHeight="1" x14ac:dyDescent="0.2">
      <c r="A24" s="32">
        <v>15</v>
      </c>
      <c r="B24" s="6" t="s">
        <v>201</v>
      </c>
      <c r="C24" s="8" t="s">
        <v>179</v>
      </c>
      <c r="D24" s="6" t="s">
        <v>202</v>
      </c>
      <c r="E24" s="6">
        <v>86</v>
      </c>
      <c r="F24" s="6" t="s">
        <v>203</v>
      </c>
      <c r="G24" s="12" t="e">
        <f t="shared" ca="1" si="28"/>
        <v>#REF!</v>
      </c>
      <c r="H24" s="12" t="e">
        <f t="shared" ca="1" si="1"/>
        <v>#REF!</v>
      </c>
      <c r="I24" s="12" t="e">
        <f t="shared" ca="1" si="2"/>
        <v>#REF!</v>
      </c>
      <c r="J24" s="12" t="e">
        <f t="shared" ca="1" si="3"/>
        <v>#REF!</v>
      </c>
      <c r="K24" s="12" t="e">
        <f t="shared" ca="1" si="4"/>
        <v>#REF!</v>
      </c>
      <c r="L24" s="12" t="e">
        <f t="shared" ca="1" si="5"/>
        <v>#REF!</v>
      </c>
      <c r="M24" s="12" t="e">
        <f t="shared" ca="1" si="6"/>
        <v>#REF!</v>
      </c>
      <c r="N24" s="12" t="e">
        <f t="shared" ca="1" si="7"/>
        <v>#REF!</v>
      </c>
      <c r="O24" s="12" t="e">
        <f t="shared" ca="1" si="8"/>
        <v>#REF!</v>
      </c>
      <c r="P24" s="12" t="e">
        <f t="shared" ca="1" si="9"/>
        <v>#REF!</v>
      </c>
      <c r="Q24" s="12" t="e">
        <f t="shared" ca="1" si="10"/>
        <v>#REF!</v>
      </c>
      <c r="R24" s="12" t="e">
        <f t="shared" ca="1" si="11"/>
        <v>#REF!</v>
      </c>
      <c r="S24" s="12" t="e">
        <f t="shared" ca="1" si="12"/>
        <v>#REF!</v>
      </c>
      <c r="T24" s="12" t="e">
        <f t="shared" ca="1" si="13"/>
        <v>#REF!</v>
      </c>
      <c r="U24" s="12" t="e">
        <f t="shared" ca="1" si="14"/>
        <v>#REF!</v>
      </c>
      <c r="V24" s="12" t="e">
        <f t="shared" ca="1" si="15"/>
        <v>#REF!</v>
      </c>
      <c r="W24" s="12" t="e">
        <f t="shared" ca="1" si="16"/>
        <v>#REF!</v>
      </c>
      <c r="X24" s="12" t="e">
        <f t="shared" ca="1" si="17"/>
        <v>#REF!</v>
      </c>
      <c r="Y24" s="12" t="e">
        <f t="shared" ca="1" si="18"/>
        <v>#REF!</v>
      </c>
      <c r="Z24" s="12" t="e">
        <f t="shared" ca="1" si="19"/>
        <v>#REF!</v>
      </c>
      <c r="AA24" s="12" t="e">
        <f t="shared" ca="1" si="20"/>
        <v>#REF!</v>
      </c>
      <c r="AB24" s="12" t="e">
        <f t="shared" ca="1" si="21"/>
        <v>#REF!</v>
      </c>
      <c r="AC24" s="12" t="e">
        <f t="shared" ca="1" si="22"/>
        <v>#REF!</v>
      </c>
      <c r="AD24" s="12" t="e">
        <f t="shared" ca="1" si="23"/>
        <v>#REF!</v>
      </c>
      <c r="AE24" s="12" t="e">
        <f t="shared" ca="1" si="24"/>
        <v>#REF!</v>
      </c>
      <c r="AF24" s="12" t="e">
        <f t="shared" ca="1" si="25"/>
        <v>#REF!</v>
      </c>
      <c r="AG24" s="12" t="e">
        <f t="shared" ca="1" si="26"/>
        <v>#REF!</v>
      </c>
      <c r="AH24" s="12" t="e">
        <f t="shared" ca="1" si="27"/>
        <v>#REF!</v>
      </c>
    </row>
    <row r="25" spans="1:34" ht="19.5" customHeight="1" x14ac:dyDescent="0.2">
      <c r="A25" s="32">
        <v>16</v>
      </c>
      <c r="B25" s="6" t="s">
        <v>204</v>
      </c>
      <c r="C25" s="8" t="s">
        <v>140</v>
      </c>
      <c r="D25" s="6" t="s">
        <v>207</v>
      </c>
      <c r="E25" s="6">
        <v>90</v>
      </c>
      <c r="F25" s="6" t="s">
        <v>208</v>
      </c>
      <c r="G25" s="12">
        <f t="shared" ca="1" si="28"/>
        <v>4.1695000000000002</v>
      </c>
      <c r="H25" s="12">
        <f t="shared" ca="1" si="1"/>
        <v>0.16270000000000001</v>
      </c>
      <c r="I25" s="12">
        <f t="shared" ca="1" si="2"/>
        <v>3.8946999999999998</v>
      </c>
      <c r="J25" s="12">
        <f t="shared" ca="1" si="3"/>
        <v>0.16700000000000001</v>
      </c>
      <c r="K25" s="12">
        <f t="shared" ca="1" si="4"/>
        <v>3.7978999999999998</v>
      </c>
      <c r="L25" s="12">
        <f t="shared" ca="1" si="5"/>
        <v>0.20050000000000001</v>
      </c>
      <c r="M25" s="12">
        <f t="shared" ca="1" si="6"/>
        <v>4.2664</v>
      </c>
      <c r="N25" s="12">
        <f t="shared" ca="1" si="7"/>
        <v>0.15770000000000001</v>
      </c>
      <c r="O25" s="12">
        <f t="shared" ca="1" si="8"/>
        <v>3.9083000000000001</v>
      </c>
      <c r="P25" s="12">
        <f t="shared" ca="1" si="9"/>
        <v>0.23219999999999999</v>
      </c>
      <c r="Q25" s="12">
        <f t="shared" ca="1" si="10"/>
        <v>4.4306999999999999</v>
      </c>
      <c r="R25" s="12">
        <f t="shared" ca="1" si="11"/>
        <v>0.1794</v>
      </c>
      <c r="S25" s="12">
        <f t="shared" ca="1" si="12"/>
        <v>3.6873999999999998</v>
      </c>
      <c r="T25" s="12">
        <f t="shared" ca="1" si="13"/>
        <v>0.23369999999999999</v>
      </c>
      <c r="U25" s="12">
        <f t="shared" ca="1" si="14"/>
        <v>4.1021000000000001</v>
      </c>
      <c r="V25" s="12">
        <f t="shared" ca="1" si="15"/>
        <v>0.18129999999999999</v>
      </c>
      <c r="W25" s="12">
        <f t="shared" ca="1" si="16"/>
        <v>4.1182999999999996</v>
      </c>
      <c r="X25" s="12">
        <f t="shared" ca="1" si="17"/>
        <v>0.1115</v>
      </c>
      <c r="Y25" s="12">
        <f t="shared" ca="1" si="18"/>
        <v>3.9459</v>
      </c>
      <c r="Z25" s="12">
        <f t="shared" ca="1" si="19"/>
        <v>0.25390000000000001</v>
      </c>
      <c r="AA25" s="12">
        <f t="shared" ca="1" si="20"/>
        <v>4.2773000000000003</v>
      </c>
      <c r="AB25" s="12">
        <f t="shared" ca="1" si="21"/>
        <v>0.12870000000000001</v>
      </c>
      <c r="AC25" s="12">
        <f t="shared" ca="1" si="22"/>
        <v>4.2773000000000003</v>
      </c>
      <c r="AD25" s="12">
        <f t="shared" ca="1" si="23"/>
        <v>0.12870000000000001</v>
      </c>
      <c r="AE25" s="12">
        <f t="shared" ca="1" si="24"/>
        <v>4.2773000000000003</v>
      </c>
      <c r="AF25" s="12">
        <f t="shared" ca="1" si="25"/>
        <v>0.12870000000000001</v>
      </c>
      <c r="AG25" s="12">
        <f t="shared" ca="1" si="26"/>
        <v>4.2773000000000003</v>
      </c>
      <c r="AH25" s="12">
        <f t="shared" ca="1" si="27"/>
        <v>0.12870000000000001</v>
      </c>
    </row>
    <row r="26" spans="1:34" ht="19.5" customHeight="1" x14ac:dyDescent="0.2">
      <c r="A26" s="32">
        <v>17</v>
      </c>
      <c r="B26" s="6" t="s">
        <v>205</v>
      </c>
      <c r="C26" s="8" t="s">
        <v>141</v>
      </c>
      <c r="D26" s="6" t="s">
        <v>207</v>
      </c>
      <c r="E26" s="6">
        <v>90</v>
      </c>
      <c r="F26" s="6" t="s">
        <v>208</v>
      </c>
      <c r="G26" s="12">
        <f t="shared" ca="1" si="28"/>
        <v>10.823600000000001</v>
      </c>
      <c r="H26" s="12">
        <f t="shared" ca="1" si="1"/>
        <v>0.74609999999999999</v>
      </c>
      <c r="I26" s="12">
        <f t="shared" ca="1" si="2"/>
        <v>9.8941999999999997</v>
      </c>
      <c r="J26" s="12">
        <f t="shared" ca="1" si="3"/>
        <v>0.76</v>
      </c>
      <c r="K26" s="12">
        <f t="shared" ca="1" si="4"/>
        <v>9.3790999999999993</v>
      </c>
      <c r="L26" s="12">
        <f t="shared" ca="1" si="5"/>
        <v>0.94950000000000001</v>
      </c>
      <c r="M26" s="12">
        <f t="shared" ca="1" si="6"/>
        <v>11.338699999999999</v>
      </c>
      <c r="N26" s="12">
        <f t="shared" ca="1" si="7"/>
        <v>0.76900000000000002</v>
      </c>
      <c r="O26" s="12">
        <f t="shared" ca="1" si="8"/>
        <v>9.6295000000000002</v>
      </c>
      <c r="P26" s="12">
        <f t="shared" ca="1" si="9"/>
        <v>1.0630999999999999</v>
      </c>
      <c r="Q26" s="12">
        <f t="shared" ca="1" si="10"/>
        <v>12.0177</v>
      </c>
      <c r="R26" s="12">
        <f t="shared" ca="1" si="11"/>
        <v>0.84409999999999996</v>
      </c>
      <c r="S26" s="12">
        <f t="shared" ca="1" si="12"/>
        <v>9.1286000000000005</v>
      </c>
      <c r="T26" s="12">
        <f t="shared" ca="1" si="13"/>
        <v>1.0667</v>
      </c>
      <c r="U26" s="12">
        <f t="shared" ca="1" si="14"/>
        <v>10.659700000000001</v>
      </c>
      <c r="V26" s="12">
        <f t="shared" ca="1" si="15"/>
        <v>0.85019999999999996</v>
      </c>
      <c r="W26" s="12">
        <f t="shared" ca="1" si="16"/>
        <v>11.0322</v>
      </c>
      <c r="X26" s="12">
        <f t="shared" ca="1" si="17"/>
        <v>0.5444</v>
      </c>
      <c r="Y26" s="12">
        <f t="shared" ca="1" si="18"/>
        <v>9.6856000000000009</v>
      </c>
      <c r="Z26" s="12">
        <f t="shared" ca="1" si="19"/>
        <v>1.1609</v>
      </c>
      <c r="AA26" s="12">
        <f t="shared" ca="1" si="20"/>
        <v>11.571099999999999</v>
      </c>
      <c r="AB26" s="12">
        <f t="shared" ca="1" si="21"/>
        <v>0.60399999999999998</v>
      </c>
      <c r="AC26" s="12">
        <f t="shared" ca="1" si="22"/>
        <v>11.571099999999999</v>
      </c>
      <c r="AD26" s="12">
        <f t="shared" ca="1" si="23"/>
        <v>0.60399999999999998</v>
      </c>
      <c r="AE26" s="12">
        <f t="shared" ca="1" si="24"/>
        <v>11.571099999999999</v>
      </c>
      <c r="AF26" s="12">
        <f t="shared" ca="1" si="25"/>
        <v>0.60399999999999998</v>
      </c>
      <c r="AG26" s="12">
        <f t="shared" ca="1" si="26"/>
        <v>11.571099999999999</v>
      </c>
      <c r="AH26" s="12">
        <f t="shared" ca="1" si="27"/>
        <v>0.60399999999999998</v>
      </c>
    </row>
    <row r="27" spans="1:34" ht="19.5" customHeight="1" x14ac:dyDescent="0.2">
      <c r="A27" s="32">
        <v>18</v>
      </c>
      <c r="B27" s="6" t="s">
        <v>206</v>
      </c>
      <c r="C27" s="8" t="s">
        <v>142</v>
      </c>
      <c r="D27" s="6" t="s">
        <v>207</v>
      </c>
      <c r="E27" s="6">
        <v>93</v>
      </c>
      <c r="F27" s="6" t="s">
        <v>208</v>
      </c>
      <c r="G27" s="12">
        <f t="shared" ca="1" si="28"/>
        <v>57.0745</v>
      </c>
      <c r="H27" s="12">
        <f t="shared" ca="1" si="1"/>
        <v>11.7966</v>
      </c>
      <c r="I27" s="12">
        <f t="shared" ca="1" si="2"/>
        <v>62.860999999999997</v>
      </c>
      <c r="J27" s="12">
        <f t="shared" ca="1" si="3"/>
        <v>11.918699999999999</v>
      </c>
      <c r="K27" s="12">
        <f t="shared" ca="1" si="4"/>
        <v>55.940600000000003</v>
      </c>
      <c r="L27" s="12">
        <f t="shared" ca="1" si="5"/>
        <v>15.726900000000001</v>
      </c>
      <c r="M27" s="12">
        <f t="shared" ca="1" si="6"/>
        <v>63.994900000000001</v>
      </c>
      <c r="N27" s="12">
        <f t="shared" ca="1" si="7"/>
        <v>13.680099999999999</v>
      </c>
      <c r="O27" s="12">
        <f t="shared" ca="1" si="8"/>
        <v>48.545299999999997</v>
      </c>
      <c r="P27" s="12">
        <f t="shared" ca="1" si="9"/>
        <v>16.761700000000001</v>
      </c>
      <c r="Q27" s="12">
        <f t="shared" ca="1" si="10"/>
        <v>65.603800000000007</v>
      </c>
      <c r="R27" s="12">
        <f t="shared" ca="1" si="11"/>
        <v>14.332700000000001</v>
      </c>
      <c r="S27" s="12">
        <f t="shared" ca="1" si="12"/>
        <v>63.335999999999999</v>
      </c>
      <c r="T27" s="12">
        <f t="shared" ca="1" si="13"/>
        <v>16.845600000000001</v>
      </c>
      <c r="U27" s="12">
        <f t="shared" ca="1" si="14"/>
        <v>62.386000000000003</v>
      </c>
      <c r="V27" s="12">
        <f t="shared" ca="1" si="15"/>
        <v>14.3695</v>
      </c>
      <c r="W27" s="12">
        <f t="shared" ca="1" si="16"/>
        <v>75.942400000000006</v>
      </c>
      <c r="X27" s="12">
        <f t="shared" ca="1" si="17"/>
        <v>9.6997</v>
      </c>
      <c r="Y27" s="12">
        <f t="shared" ca="1" si="18"/>
        <v>43.993200000000002</v>
      </c>
      <c r="Z27" s="12">
        <f t="shared" ca="1" si="19"/>
        <v>17.1435</v>
      </c>
      <c r="AA27" s="12">
        <f t="shared" ca="1" si="20"/>
        <v>78.984200000000001</v>
      </c>
      <c r="AB27" s="12">
        <f t="shared" ca="1" si="21"/>
        <v>10.1995</v>
      </c>
      <c r="AC27" s="12">
        <f t="shared" ca="1" si="22"/>
        <v>78.984200000000001</v>
      </c>
      <c r="AD27" s="12">
        <f t="shared" ca="1" si="23"/>
        <v>10.1995</v>
      </c>
      <c r="AE27" s="12">
        <f t="shared" ca="1" si="24"/>
        <v>78.984200000000001</v>
      </c>
      <c r="AF27" s="12">
        <f t="shared" ca="1" si="25"/>
        <v>10.1995</v>
      </c>
      <c r="AG27" s="12">
        <f t="shared" ca="1" si="26"/>
        <v>78.984200000000001</v>
      </c>
      <c r="AH27" s="12">
        <f t="shared" ca="1" si="27"/>
        <v>10.1995</v>
      </c>
    </row>
    <row r="28" spans="1:34" ht="19.5" customHeight="1" x14ac:dyDescent="0.2">
      <c r="A28" s="32">
        <v>19</v>
      </c>
      <c r="B28" s="6" t="s">
        <v>209</v>
      </c>
      <c r="C28" s="8" t="s">
        <v>143</v>
      </c>
      <c r="D28" s="6" t="s">
        <v>124</v>
      </c>
      <c r="E28" s="6">
        <v>75</v>
      </c>
      <c r="F28" s="6" t="s">
        <v>210</v>
      </c>
      <c r="G28" s="12">
        <f t="shared" ca="1" si="28"/>
        <v>5.0387000000000004</v>
      </c>
      <c r="H28" s="12">
        <f t="shared" ca="1" si="1"/>
        <v>8.3909999999999998E-2</v>
      </c>
      <c r="I28" s="12">
        <f t="shared" ca="1" si="2"/>
        <v>4.1261999999999999</v>
      </c>
      <c r="J28" s="12">
        <f t="shared" ca="1" si="3"/>
        <v>9.0120000000000006E-2</v>
      </c>
      <c r="K28" s="12">
        <f t="shared" ca="1" si="4"/>
        <v>4.3943000000000003</v>
      </c>
      <c r="L28" s="12">
        <f t="shared" ca="1" si="5"/>
        <v>9.0480000000000005E-2</v>
      </c>
      <c r="M28" s="12">
        <f t="shared" ca="1" si="6"/>
        <v>4.7706</v>
      </c>
      <c r="N28" s="12">
        <f t="shared" ca="1" si="7"/>
        <v>6.4600000000000005E-2</v>
      </c>
      <c r="O28" s="12">
        <f t="shared" ca="1" si="8"/>
        <v>4.8421000000000003</v>
      </c>
      <c r="P28" s="12">
        <f t="shared" ca="1" si="9"/>
        <v>0.1245</v>
      </c>
      <c r="Q28" s="12">
        <f t="shared" ca="1" si="10"/>
        <v>5.2352999999999996</v>
      </c>
      <c r="R28" s="12">
        <f t="shared" ca="1" si="11"/>
        <v>8.8980000000000004E-2</v>
      </c>
      <c r="S28" s="12">
        <f t="shared" ca="1" si="12"/>
        <v>3.9464999999999999</v>
      </c>
      <c r="T28" s="12">
        <f t="shared" ca="1" si="13"/>
        <v>0.1313</v>
      </c>
      <c r="U28" s="12">
        <f t="shared" ca="1" si="14"/>
        <v>4.3059000000000003</v>
      </c>
      <c r="V28" s="12">
        <f t="shared" ca="1" si="15"/>
        <v>9.3670000000000003E-2</v>
      </c>
      <c r="W28" s="12">
        <f t="shared" ca="1" si="16"/>
        <v>4.6191000000000004</v>
      </c>
      <c r="X28" s="12">
        <f t="shared" ca="1" si="17"/>
        <v>4.888E-2</v>
      </c>
      <c r="Y28" s="12">
        <f t="shared" ca="1" si="18"/>
        <v>4.5457999999999998</v>
      </c>
      <c r="Z28" s="12">
        <f t="shared" ca="1" si="19"/>
        <v>0.1164</v>
      </c>
      <c r="AA28" s="12">
        <f t="shared" ca="1" si="20"/>
        <v>5.1132999999999997</v>
      </c>
      <c r="AB28" s="12">
        <f t="shared" ca="1" si="21"/>
        <v>6.8309999999999996E-2</v>
      </c>
      <c r="AC28" s="12">
        <f t="shared" ca="1" si="22"/>
        <v>5.1132999999999997</v>
      </c>
      <c r="AD28" s="12">
        <f t="shared" ca="1" si="23"/>
        <v>6.8309999999999996E-2</v>
      </c>
      <c r="AE28" s="12">
        <f t="shared" ca="1" si="24"/>
        <v>5.1132999999999997</v>
      </c>
      <c r="AF28" s="12">
        <f t="shared" ca="1" si="25"/>
        <v>6.8309999999999996E-2</v>
      </c>
      <c r="AG28" s="12">
        <f t="shared" ca="1" si="26"/>
        <v>5.1132999999999997</v>
      </c>
      <c r="AH28" s="12">
        <f t="shared" ca="1" si="27"/>
        <v>6.8309999999999996E-2</v>
      </c>
    </row>
    <row r="29" spans="1:34" ht="19.5" customHeight="1" x14ac:dyDescent="0.2">
      <c r="A29" s="32">
        <v>20</v>
      </c>
      <c r="B29" s="6" t="s">
        <v>211</v>
      </c>
      <c r="C29" s="8" t="s">
        <v>144</v>
      </c>
      <c r="D29" s="6" t="s">
        <v>212</v>
      </c>
      <c r="E29" s="6">
        <v>87</v>
      </c>
      <c r="G29" s="12">
        <f t="shared" ca="1" si="28"/>
        <v>5366.23</v>
      </c>
      <c r="H29" s="12">
        <f t="shared" ca="1" si="1"/>
        <v>551.42999999999995</v>
      </c>
      <c r="I29" s="12">
        <f t="shared" ca="1" si="2"/>
        <v>3734.63</v>
      </c>
      <c r="J29" s="12">
        <f t="shared" ca="1" si="3"/>
        <v>573.64</v>
      </c>
      <c r="K29" s="12">
        <f t="shared" ca="1" si="4"/>
        <v>1231.8900000000001</v>
      </c>
      <c r="L29" s="12">
        <f t="shared" ca="1" si="5"/>
        <v>663.87</v>
      </c>
      <c r="M29" s="12">
        <f t="shared" ca="1" si="6"/>
        <v>7868.98</v>
      </c>
      <c r="N29" s="12">
        <f t="shared" ca="1" si="7"/>
        <v>513.54999999999995</v>
      </c>
      <c r="O29" s="12">
        <f t="shared" ca="1" si="8"/>
        <v>1787.98</v>
      </c>
      <c r="P29" s="12">
        <f t="shared" ca="1" si="9"/>
        <v>786.07</v>
      </c>
      <c r="Q29" s="12">
        <f t="shared" ca="1" si="10"/>
        <v>8944.49</v>
      </c>
      <c r="R29" s="12">
        <f t="shared" ca="1" si="11"/>
        <v>600.48</v>
      </c>
      <c r="S29" s="12">
        <f t="shared" ca="1" si="12"/>
        <v>675.79</v>
      </c>
      <c r="T29" s="12">
        <f t="shared" ca="1" si="13"/>
        <v>809.71</v>
      </c>
      <c r="U29" s="12">
        <f t="shared" ca="1" si="14"/>
        <v>6793.47</v>
      </c>
      <c r="V29" s="12">
        <f t="shared" ca="1" si="15"/>
        <v>613.99</v>
      </c>
      <c r="W29" s="12">
        <f t="shared" ca="1" si="16"/>
        <v>6059.11</v>
      </c>
      <c r="X29" s="12">
        <f t="shared" ca="1" si="17"/>
        <v>364.02</v>
      </c>
      <c r="Y29" s="12">
        <f t="shared" ca="1" si="18"/>
        <v>3041.75</v>
      </c>
      <c r="Z29" s="12">
        <f t="shared" ca="1" si="19"/>
        <v>853.26</v>
      </c>
      <c r="AA29" s="12">
        <f t="shared" ca="1" si="20"/>
        <v>6308.84</v>
      </c>
      <c r="AB29" s="12">
        <f t="shared" ca="1" si="21"/>
        <v>430.32</v>
      </c>
      <c r="AC29" s="12">
        <f t="shared" ca="1" si="22"/>
        <v>6308.84</v>
      </c>
      <c r="AD29" s="12">
        <f t="shared" ca="1" si="23"/>
        <v>430.32</v>
      </c>
      <c r="AE29" s="12">
        <f t="shared" ca="1" si="24"/>
        <v>6308.84</v>
      </c>
      <c r="AF29" s="12">
        <f t="shared" ca="1" si="25"/>
        <v>430.32</v>
      </c>
      <c r="AG29" s="12">
        <f t="shared" ca="1" si="26"/>
        <v>6308.84</v>
      </c>
      <c r="AH29" s="12">
        <f t="shared" ca="1" si="27"/>
        <v>430.32</v>
      </c>
    </row>
    <row r="30" spans="1:34" ht="19.5" customHeight="1" x14ac:dyDescent="0.2">
      <c r="A30" s="32">
        <v>21</v>
      </c>
      <c r="B30" s="6" t="s">
        <v>213</v>
      </c>
      <c r="C30" s="8" t="s">
        <v>145</v>
      </c>
      <c r="D30" s="6" t="s">
        <v>212</v>
      </c>
      <c r="E30" s="6">
        <v>87</v>
      </c>
      <c r="G30" s="12">
        <f t="shared" ca="1" si="28"/>
        <v>406.32</v>
      </c>
      <c r="H30" s="12">
        <f t="shared" ca="1" si="1"/>
        <v>34.197000000000003</v>
      </c>
      <c r="I30" s="12">
        <f t="shared" ca="1" si="2"/>
        <v>340.77</v>
      </c>
      <c r="J30" s="12">
        <f t="shared" ca="1" si="3"/>
        <v>35.073900000000002</v>
      </c>
      <c r="K30" s="12">
        <f t="shared" ca="1" si="4"/>
        <v>274.25</v>
      </c>
      <c r="L30" s="12">
        <f t="shared" ca="1" si="5"/>
        <v>43.267499999999998</v>
      </c>
      <c r="M30" s="12">
        <f t="shared" ca="1" si="6"/>
        <v>472.84</v>
      </c>
      <c r="N30" s="12">
        <f t="shared" ca="1" si="7"/>
        <v>34.849600000000002</v>
      </c>
      <c r="O30" s="12">
        <f t="shared" ca="1" si="8"/>
        <v>306.77</v>
      </c>
      <c r="P30" s="12">
        <f t="shared" ca="1" si="9"/>
        <v>48.605699999999999</v>
      </c>
      <c r="Q30" s="12">
        <f t="shared" ca="1" si="10"/>
        <v>505.88</v>
      </c>
      <c r="R30" s="12">
        <f t="shared" ca="1" si="11"/>
        <v>38.493400000000001</v>
      </c>
      <c r="S30" s="12">
        <f t="shared" ca="1" si="12"/>
        <v>241.73</v>
      </c>
      <c r="T30" s="12">
        <f t="shared" ca="1" si="13"/>
        <v>49.555399999999999</v>
      </c>
      <c r="U30" s="12">
        <f t="shared" ca="1" si="14"/>
        <v>439.81</v>
      </c>
      <c r="V30" s="12">
        <f t="shared" ca="1" si="15"/>
        <v>39.008699999999997</v>
      </c>
      <c r="W30" s="12">
        <f t="shared" ca="1" si="16"/>
        <v>423.74</v>
      </c>
      <c r="X30" s="12">
        <f t="shared" ca="1" si="17"/>
        <v>24.668399999999998</v>
      </c>
      <c r="Y30" s="12">
        <f t="shared" ca="1" si="18"/>
        <v>323.36</v>
      </c>
      <c r="Z30" s="12">
        <f t="shared" ca="1" si="19"/>
        <v>53.222099999999998</v>
      </c>
      <c r="AA30" s="12">
        <f t="shared" ca="1" si="20"/>
        <v>427.56</v>
      </c>
      <c r="AB30" s="12">
        <f t="shared" ca="1" si="21"/>
        <v>27.435300000000002</v>
      </c>
      <c r="AC30" s="12">
        <f t="shared" ca="1" si="22"/>
        <v>427.56</v>
      </c>
      <c r="AD30" s="12">
        <f t="shared" ca="1" si="23"/>
        <v>27.435300000000002</v>
      </c>
      <c r="AE30" s="12">
        <f t="shared" ca="1" si="24"/>
        <v>427.56</v>
      </c>
      <c r="AF30" s="12">
        <f t="shared" ca="1" si="25"/>
        <v>27.435300000000002</v>
      </c>
      <c r="AG30" s="12">
        <f t="shared" ca="1" si="26"/>
        <v>427.56</v>
      </c>
      <c r="AH30" s="12">
        <f t="shared" ca="1" si="27"/>
        <v>27.435300000000002</v>
      </c>
    </row>
    <row r="31" spans="1:34" ht="19.5" customHeight="1" x14ac:dyDescent="0.2">
      <c r="A31" s="32">
        <v>22</v>
      </c>
      <c r="B31" s="6" t="s">
        <v>214</v>
      </c>
      <c r="C31" s="8" t="s">
        <v>146</v>
      </c>
      <c r="D31" s="6" t="s">
        <v>212</v>
      </c>
      <c r="E31" s="6">
        <v>87</v>
      </c>
      <c r="G31" s="12">
        <f t="shared" ca="1" si="28"/>
        <v>12.0153</v>
      </c>
      <c r="H31" s="12">
        <f t="shared" ca="1" si="1"/>
        <v>1.0831</v>
      </c>
      <c r="I31" s="12">
        <f t="shared" ca="1" si="2"/>
        <v>10.023400000000001</v>
      </c>
      <c r="J31" s="12">
        <f t="shared" ca="1" si="3"/>
        <v>1.1111</v>
      </c>
      <c r="K31" s="12">
        <f t="shared" ca="1" si="4"/>
        <v>5.7949999999999999</v>
      </c>
      <c r="L31" s="12">
        <f t="shared" ca="1" si="5"/>
        <v>1.369</v>
      </c>
      <c r="M31" s="12">
        <f t="shared" ca="1" si="6"/>
        <v>16.2437</v>
      </c>
      <c r="N31" s="12">
        <f t="shared" ca="1" si="7"/>
        <v>1.1014999999999999</v>
      </c>
      <c r="O31" s="12">
        <f t="shared" ca="1" si="8"/>
        <v>6.5377000000000001</v>
      </c>
      <c r="P31" s="12">
        <f t="shared" ca="1" si="9"/>
        <v>1.5395000000000001</v>
      </c>
      <c r="Q31" s="12">
        <f t="shared" ca="1" si="10"/>
        <v>17.492999999999999</v>
      </c>
      <c r="R31" s="12">
        <f t="shared" ca="1" si="11"/>
        <v>1.218</v>
      </c>
      <c r="S31" s="12">
        <f t="shared" ca="1" si="12"/>
        <v>5.0522</v>
      </c>
      <c r="T31" s="12">
        <f t="shared" ca="1" si="13"/>
        <v>1.5699000000000001</v>
      </c>
      <c r="U31" s="12">
        <f t="shared" ca="1" si="14"/>
        <v>14.9945</v>
      </c>
      <c r="V31" s="12">
        <f t="shared" ca="1" si="15"/>
        <v>1.2344999999999999</v>
      </c>
      <c r="W31" s="12">
        <f t="shared" ca="1" si="16"/>
        <v>12.7437</v>
      </c>
      <c r="X31" s="12">
        <f t="shared" ca="1" si="17"/>
        <v>0.77969999999999995</v>
      </c>
      <c r="Y31" s="12">
        <f t="shared" ca="1" si="18"/>
        <v>9.2949999999999999</v>
      </c>
      <c r="Z31" s="12">
        <f t="shared" ca="1" si="19"/>
        <v>1.6859999999999999</v>
      </c>
      <c r="AA31" s="12">
        <f t="shared" ca="1" si="20"/>
        <v>13.231299999999999</v>
      </c>
      <c r="AB31" s="12">
        <f t="shared" ca="1" si="21"/>
        <v>0.86819999999999997</v>
      </c>
      <c r="AC31" s="12">
        <f t="shared" ca="1" si="22"/>
        <v>13.231299999999999</v>
      </c>
      <c r="AD31" s="12">
        <f t="shared" ca="1" si="23"/>
        <v>0.86819999999999997</v>
      </c>
      <c r="AE31" s="12">
        <f t="shared" ca="1" si="24"/>
        <v>13.231299999999999</v>
      </c>
      <c r="AF31" s="12">
        <f t="shared" ca="1" si="25"/>
        <v>0.86819999999999997</v>
      </c>
      <c r="AG31" s="12">
        <f t="shared" ca="1" si="26"/>
        <v>13.231299999999999</v>
      </c>
      <c r="AH31" s="12">
        <f t="shared" ca="1" si="27"/>
        <v>0.86819999999999997</v>
      </c>
    </row>
    <row r="32" spans="1:34" ht="19.5" customHeight="1" x14ac:dyDescent="0.2">
      <c r="A32" s="32">
        <v>23</v>
      </c>
      <c r="B32" s="6" t="s">
        <v>215</v>
      </c>
      <c r="C32" s="8" t="s">
        <v>147</v>
      </c>
      <c r="D32" s="6" t="s">
        <v>212</v>
      </c>
      <c r="E32" s="6">
        <v>87</v>
      </c>
      <c r="G32" s="12">
        <f t="shared" ca="1" si="28"/>
        <v>23.691099999999999</v>
      </c>
      <c r="H32" s="12">
        <f t="shared" ca="1" si="1"/>
        <v>1.3922000000000001</v>
      </c>
      <c r="I32" s="12">
        <f t="shared" ca="1" si="2"/>
        <v>19.459299999999999</v>
      </c>
      <c r="J32" s="12">
        <f t="shared" ca="1" si="3"/>
        <v>1.4380999999999999</v>
      </c>
      <c r="K32" s="12">
        <f t="shared" ca="1" si="4"/>
        <v>14.811500000000001</v>
      </c>
      <c r="L32" s="12">
        <f t="shared" ca="1" si="5"/>
        <v>1.6225000000000001</v>
      </c>
      <c r="M32" s="12">
        <f t="shared" ca="1" si="6"/>
        <v>28.338899999999999</v>
      </c>
      <c r="N32" s="12">
        <f t="shared" ca="1" si="7"/>
        <v>1.2625</v>
      </c>
      <c r="O32" s="12">
        <f t="shared" ca="1" si="8"/>
        <v>16.991099999999999</v>
      </c>
      <c r="P32" s="12">
        <f t="shared" ca="1" si="9"/>
        <v>1.9823</v>
      </c>
      <c r="Q32" s="12">
        <f t="shared" ca="1" si="10"/>
        <v>30.391200000000001</v>
      </c>
      <c r="R32" s="12">
        <f t="shared" ca="1" si="11"/>
        <v>1.5232000000000001</v>
      </c>
      <c r="S32" s="12">
        <f t="shared" ca="1" si="12"/>
        <v>12.632</v>
      </c>
      <c r="T32" s="12">
        <f t="shared" ca="1" si="13"/>
        <v>2.0312999999999999</v>
      </c>
      <c r="U32" s="12">
        <f t="shared" ca="1" si="14"/>
        <v>26.2866</v>
      </c>
      <c r="V32" s="12">
        <f t="shared" ca="1" si="15"/>
        <v>1.5510999999999999</v>
      </c>
      <c r="W32" s="12">
        <f t="shared" ca="1" si="16"/>
        <v>23.5306</v>
      </c>
      <c r="X32" s="12">
        <f t="shared" ca="1" si="17"/>
        <v>0.89510000000000001</v>
      </c>
      <c r="Y32" s="12">
        <f t="shared" ca="1" si="18"/>
        <v>19.619800000000001</v>
      </c>
      <c r="Z32" s="12">
        <f t="shared" ca="1" si="19"/>
        <v>2.0707</v>
      </c>
      <c r="AA32" s="12">
        <f t="shared" ca="1" si="20"/>
        <v>24.7685</v>
      </c>
      <c r="AB32" s="12">
        <f t="shared" ca="1" si="21"/>
        <v>1.0893999999999999</v>
      </c>
      <c r="AC32" s="12">
        <f t="shared" ca="1" si="22"/>
        <v>24.7685</v>
      </c>
      <c r="AD32" s="12">
        <f t="shared" ca="1" si="23"/>
        <v>1.0893999999999999</v>
      </c>
      <c r="AE32" s="12">
        <f t="shared" ca="1" si="24"/>
        <v>24.7685</v>
      </c>
      <c r="AF32" s="12">
        <f t="shared" ca="1" si="25"/>
        <v>1.0893999999999999</v>
      </c>
      <c r="AG32" s="12">
        <f t="shared" ca="1" si="26"/>
        <v>24.7685</v>
      </c>
      <c r="AH32" s="12">
        <f t="shared" ca="1" si="27"/>
        <v>1.0893999999999999</v>
      </c>
    </row>
    <row r="33" spans="1:34" ht="19.5" customHeight="1" x14ac:dyDescent="0.35">
      <c r="A33" s="32">
        <v>24</v>
      </c>
      <c r="B33" s="6" t="s">
        <v>216</v>
      </c>
      <c r="C33" s="8" t="s">
        <v>148</v>
      </c>
      <c r="D33" s="6" t="s">
        <v>0</v>
      </c>
      <c r="E33" s="6">
        <v>87</v>
      </c>
      <c r="G33" s="12">
        <f t="shared" ca="1" si="28"/>
        <v>4.9244000000000003</v>
      </c>
      <c r="H33" s="12">
        <f t="shared" ca="1" si="1"/>
        <v>0.1051</v>
      </c>
      <c r="I33" s="12">
        <f t="shared" ca="1" si="2"/>
        <v>4.67</v>
      </c>
      <c r="J33" s="12">
        <f t="shared" ca="1" si="3"/>
        <v>0.10780000000000001</v>
      </c>
      <c r="K33" s="12">
        <f t="shared" ca="1" si="4"/>
        <v>4.6063999999999998</v>
      </c>
      <c r="L33" s="12">
        <f t="shared" ca="1" si="5"/>
        <v>0.12909999999999999</v>
      </c>
      <c r="M33" s="12">
        <f t="shared" ca="1" si="6"/>
        <v>4.9880000000000004</v>
      </c>
      <c r="N33" s="12">
        <f t="shared" ca="1" si="7"/>
        <v>0.1053</v>
      </c>
      <c r="O33" s="12">
        <f t="shared" ca="1" si="8"/>
        <v>4.6596000000000002</v>
      </c>
      <c r="P33" s="12">
        <f t="shared" ca="1" si="9"/>
        <v>0.14860000000000001</v>
      </c>
      <c r="Q33" s="12">
        <f t="shared" ca="1" si="10"/>
        <v>5.1891999999999996</v>
      </c>
      <c r="R33" s="12">
        <f t="shared" ca="1" si="11"/>
        <v>0.11650000000000001</v>
      </c>
      <c r="S33" s="12">
        <f t="shared" ca="1" si="12"/>
        <v>4.5530999999999997</v>
      </c>
      <c r="T33" s="12">
        <f t="shared" ca="1" si="13"/>
        <v>0.14899999999999999</v>
      </c>
      <c r="U33" s="12">
        <f t="shared" ca="1" si="14"/>
        <v>4.7869000000000002</v>
      </c>
      <c r="V33" s="12">
        <f t="shared" ca="1" si="15"/>
        <v>0.1239</v>
      </c>
      <c r="W33" s="12">
        <f t="shared" ca="1" si="16"/>
        <v>4.7230999999999996</v>
      </c>
      <c r="X33" s="12">
        <f t="shared" ca="1" si="17"/>
        <v>7.2349999999999998E-2</v>
      </c>
      <c r="Y33" s="12">
        <f t="shared" ca="1" si="18"/>
        <v>4.8712</v>
      </c>
      <c r="Z33" s="12">
        <f t="shared" ca="1" si="19"/>
        <v>0.16159999999999999</v>
      </c>
      <c r="AA33" s="12">
        <f t="shared" ca="1" si="20"/>
        <v>4.9221000000000004</v>
      </c>
      <c r="AB33" s="12">
        <f t="shared" ca="1" si="21"/>
        <v>8.9120000000000005E-2</v>
      </c>
      <c r="AC33" s="12">
        <f t="shared" ca="1" si="22"/>
        <v>4.9221000000000004</v>
      </c>
      <c r="AD33" s="12">
        <f t="shared" ca="1" si="23"/>
        <v>8.9120000000000005E-2</v>
      </c>
      <c r="AE33" s="12">
        <f t="shared" ca="1" si="24"/>
        <v>4.9221000000000004</v>
      </c>
      <c r="AF33" s="12">
        <f t="shared" ca="1" si="25"/>
        <v>8.9120000000000005E-2</v>
      </c>
      <c r="AG33" s="12">
        <f t="shared" ca="1" si="26"/>
        <v>4.9221000000000004</v>
      </c>
      <c r="AH33" s="12">
        <f t="shared" ca="1" si="27"/>
        <v>8.9120000000000005E-2</v>
      </c>
    </row>
    <row r="34" spans="1:34" ht="19.5" customHeight="1" x14ac:dyDescent="0.2">
      <c r="A34" s="32">
        <v>25</v>
      </c>
      <c r="B34" s="6" t="s">
        <v>218</v>
      </c>
      <c r="C34" s="8" t="s">
        <v>149</v>
      </c>
      <c r="D34" s="6" t="s">
        <v>217</v>
      </c>
      <c r="E34" s="6">
        <v>79</v>
      </c>
      <c r="F34" s="6" t="s">
        <v>203</v>
      </c>
      <c r="G34" s="12">
        <f t="shared" ca="1" si="28"/>
        <v>31.0763</v>
      </c>
      <c r="H34" s="12">
        <f t="shared" ca="1" si="1"/>
        <v>1.1551</v>
      </c>
      <c r="I34" s="12">
        <f t="shared" ca="1" si="2"/>
        <v>33.321300000000001</v>
      </c>
      <c r="J34" s="12">
        <f t="shared" ca="1" si="3"/>
        <v>1.2143999999999999</v>
      </c>
      <c r="K34" s="12">
        <f t="shared" ca="1" si="4"/>
        <v>31.898299999999999</v>
      </c>
      <c r="L34" s="12">
        <f t="shared" ca="1" si="5"/>
        <v>1.3678999999999999</v>
      </c>
      <c r="M34" s="12">
        <f t="shared" ca="1" si="6"/>
        <v>32.499299999999998</v>
      </c>
      <c r="N34" s="12">
        <f t="shared" ca="1" si="7"/>
        <v>1.0679000000000001</v>
      </c>
      <c r="O34" s="12">
        <f t="shared" ca="1" si="8"/>
        <v>30.8185</v>
      </c>
      <c r="P34" s="12">
        <f t="shared" ca="1" si="9"/>
        <v>1.6176999999999999</v>
      </c>
      <c r="Q34" s="12">
        <f t="shared" ca="1" si="10"/>
        <v>31.334099999999999</v>
      </c>
      <c r="R34" s="12">
        <f t="shared" ca="1" si="11"/>
        <v>1.2504</v>
      </c>
      <c r="S34" s="12">
        <f t="shared" ca="1" si="12"/>
        <v>32.978099999999998</v>
      </c>
      <c r="T34" s="12">
        <f t="shared" ca="1" si="13"/>
        <v>1.7174</v>
      </c>
      <c r="U34" s="12">
        <f t="shared" ca="1" si="14"/>
        <v>33.664400000000001</v>
      </c>
      <c r="V34" s="12">
        <f t="shared" ca="1" si="15"/>
        <v>1.2966</v>
      </c>
      <c r="W34" s="12">
        <f t="shared" ca="1" si="16"/>
        <v>31.9375</v>
      </c>
      <c r="X34" s="12">
        <f t="shared" ca="1" si="17"/>
        <v>0.748</v>
      </c>
      <c r="Y34" s="12">
        <f t="shared" ca="1" si="18"/>
        <v>32.460099999999997</v>
      </c>
      <c r="Z34" s="12">
        <f t="shared" ca="1" si="19"/>
        <v>1.7621</v>
      </c>
      <c r="AA34" s="12">
        <f t="shared" ca="1" si="20"/>
        <v>32.073799999999999</v>
      </c>
      <c r="AB34" s="12">
        <f t="shared" ca="1" si="21"/>
        <v>0.87090000000000001</v>
      </c>
      <c r="AC34" s="12">
        <f t="shared" ca="1" si="22"/>
        <v>32.073799999999999</v>
      </c>
      <c r="AD34" s="12">
        <f t="shared" ca="1" si="23"/>
        <v>0.87090000000000001</v>
      </c>
      <c r="AE34" s="12">
        <f t="shared" ca="1" si="24"/>
        <v>32.073799999999999</v>
      </c>
      <c r="AF34" s="12">
        <f t="shared" ca="1" si="25"/>
        <v>0.87090000000000001</v>
      </c>
      <c r="AG34" s="12">
        <f t="shared" ca="1" si="26"/>
        <v>32.073799999999999</v>
      </c>
      <c r="AH34" s="12">
        <f t="shared" ca="1" si="27"/>
        <v>0.87090000000000001</v>
      </c>
    </row>
    <row r="35" spans="1:34" ht="19.5" customHeight="1" x14ac:dyDescent="0.2">
      <c r="A35" s="32">
        <v>26</v>
      </c>
      <c r="B35" s="6" t="s">
        <v>219</v>
      </c>
      <c r="C35" s="8" t="s">
        <v>150</v>
      </c>
      <c r="D35" s="6" t="s">
        <v>217</v>
      </c>
      <c r="E35" s="6">
        <v>80</v>
      </c>
      <c r="F35" s="6" t="s">
        <v>208</v>
      </c>
      <c r="G35" s="12">
        <f t="shared" ca="1" si="28"/>
        <v>0.78410000000000002</v>
      </c>
      <c r="H35" s="12">
        <f t="shared" ca="1" si="1"/>
        <v>1.4959999999999999E-2</v>
      </c>
      <c r="I35" s="12">
        <f t="shared" ca="1" si="2"/>
        <v>0.80979999999999996</v>
      </c>
      <c r="J35" s="12">
        <f t="shared" ca="1" si="3"/>
        <v>1.5939999999999999E-2</v>
      </c>
      <c r="K35" s="12">
        <f t="shared" ca="1" si="4"/>
        <v>0.80259999999999998</v>
      </c>
      <c r="L35" s="12">
        <f t="shared" ca="1" si="5"/>
        <v>1.7500000000000002E-2</v>
      </c>
      <c r="M35" s="12">
        <f t="shared" ca="1" si="6"/>
        <v>0.7913</v>
      </c>
      <c r="N35" s="12">
        <f t="shared" ca="1" si="7"/>
        <v>1.3440000000000001E-2</v>
      </c>
      <c r="O35" s="12">
        <f t="shared" ca="1" si="8"/>
        <v>0.78639999999999999</v>
      </c>
      <c r="P35" s="12">
        <f t="shared" ca="1" si="9"/>
        <v>2.103E-2</v>
      </c>
      <c r="Q35" s="12">
        <f t="shared" ca="1" si="10"/>
        <v>0.78190000000000004</v>
      </c>
      <c r="R35" s="12">
        <f t="shared" ca="1" si="11"/>
        <v>1.6080000000000001E-2</v>
      </c>
      <c r="S35" s="12">
        <f t="shared" ca="1" si="12"/>
        <v>0.81879999999999997</v>
      </c>
      <c r="T35" s="12">
        <f t="shared" ca="1" si="13"/>
        <v>2.2339999999999999E-2</v>
      </c>
      <c r="U35" s="12">
        <f t="shared" ca="1" si="14"/>
        <v>0.80069999999999997</v>
      </c>
      <c r="V35" s="12">
        <f t="shared" ca="1" si="15"/>
        <v>1.677E-2</v>
      </c>
      <c r="W35" s="12">
        <f t="shared" ca="1" si="16"/>
        <v>0.79769999999999996</v>
      </c>
      <c r="X35" s="12">
        <f t="shared" ca="1" si="17"/>
        <v>9.417E-3</v>
      </c>
      <c r="Y35" s="12">
        <f t="shared" ca="1" si="18"/>
        <v>0.79620000000000002</v>
      </c>
      <c r="Z35" s="12">
        <f t="shared" ca="1" si="19"/>
        <v>2.282E-2</v>
      </c>
      <c r="AA35" s="12">
        <f t="shared" ca="1" si="20"/>
        <v>0.79400000000000004</v>
      </c>
      <c r="AB35" s="12">
        <f t="shared" ca="1" si="21"/>
        <v>1.125E-2</v>
      </c>
      <c r="AC35" s="12">
        <f t="shared" ca="1" si="22"/>
        <v>0.79400000000000004</v>
      </c>
      <c r="AD35" s="12">
        <f t="shared" ca="1" si="23"/>
        <v>1.125E-2</v>
      </c>
      <c r="AE35" s="12">
        <f t="shared" ca="1" si="24"/>
        <v>0.79400000000000004</v>
      </c>
      <c r="AF35" s="12">
        <f t="shared" ca="1" si="25"/>
        <v>1.125E-2</v>
      </c>
      <c r="AG35" s="12">
        <f t="shared" ca="1" si="26"/>
        <v>0.79400000000000004</v>
      </c>
      <c r="AH35" s="12">
        <f t="shared" ca="1" si="27"/>
        <v>1.125E-2</v>
      </c>
    </row>
    <row r="36" spans="1:34" ht="19.5" customHeight="1" x14ac:dyDescent="0.2">
      <c r="A36" s="32">
        <v>27</v>
      </c>
      <c r="B36" s="6" t="s">
        <v>220</v>
      </c>
      <c r="C36" s="8" t="s">
        <v>151</v>
      </c>
      <c r="D36" s="6" t="s">
        <v>217</v>
      </c>
      <c r="E36" s="6">
        <v>80</v>
      </c>
      <c r="F36" s="6" t="s">
        <v>208</v>
      </c>
      <c r="G36" s="12">
        <f t="shared" ca="1" si="28"/>
        <v>71.436899999999994</v>
      </c>
      <c r="H36" s="12">
        <f t="shared" ca="1" si="1"/>
        <v>9.3324999999999996</v>
      </c>
      <c r="I36" s="12">
        <f t="shared" ca="1" si="2"/>
        <v>85.186700000000002</v>
      </c>
      <c r="J36" s="12">
        <f t="shared" ca="1" si="3"/>
        <v>9.7639999999999993</v>
      </c>
      <c r="K36" s="12">
        <f t="shared" ca="1" si="4"/>
        <v>86.606300000000005</v>
      </c>
      <c r="L36" s="12">
        <f t="shared" ca="1" si="5"/>
        <v>11.1853</v>
      </c>
      <c r="M36" s="12">
        <f t="shared" ca="1" si="6"/>
        <v>70.017300000000006</v>
      </c>
      <c r="N36" s="12">
        <f t="shared" ca="1" si="7"/>
        <v>8.7952999999999992</v>
      </c>
      <c r="O36" s="12">
        <f t="shared" ca="1" si="8"/>
        <v>76.142499999999998</v>
      </c>
      <c r="P36" s="12">
        <f t="shared" ca="1" si="9"/>
        <v>13.1266</v>
      </c>
      <c r="Q36" s="12">
        <f t="shared" ca="1" si="10"/>
        <v>66.731399999999994</v>
      </c>
      <c r="R36" s="12">
        <f t="shared" ca="1" si="11"/>
        <v>10.174799999999999</v>
      </c>
      <c r="S36" s="12">
        <f t="shared" ca="1" si="12"/>
        <v>97.0702</v>
      </c>
      <c r="T36" s="12">
        <f t="shared" ca="1" si="13"/>
        <v>13.624499999999999</v>
      </c>
      <c r="U36" s="12">
        <f t="shared" ca="1" si="14"/>
        <v>73.303299999999993</v>
      </c>
      <c r="V36" s="12">
        <f t="shared" ca="1" si="15"/>
        <v>10.5357</v>
      </c>
      <c r="W36" s="12">
        <f t="shared" ca="1" si="16"/>
        <v>85.439899999999994</v>
      </c>
      <c r="X36" s="12">
        <f t="shared" ca="1" si="17"/>
        <v>6.1459999999999999</v>
      </c>
      <c r="Y36" s="12">
        <f t="shared" ca="1" si="18"/>
        <v>71.183800000000005</v>
      </c>
      <c r="Z36" s="12">
        <f t="shared" ca="1" si="19"/>
        <v>14.370100000000001</v>
      </c>
      <c r="AA36" s="12">
        <f t="shared" ca="1" si="20"/>
        <v>85.889399999999995</v>
      </c>
      <c r="AB36" s="12">
        <f t="shared" ca="1" si="21"/>
        <v>7.1421999999999999</v>
      </c>
      <c r="AC36" s="12">
        <f t="shared" ca="1" si="22"/>
        <v>85.889399999999995</v>
      </c>
      <c r="AD36" s="12">
        <f t="shared" ca="1" si="23"/>
        <v>7.1421999999999999</v>
      </c>
      <c r="AE36" s="12">
        <f t="shared" ca="1" si="24"/>
        <v>85.889399999999995</v>
      </c>
      <c r="AF36" s="12">
        <f t="shared" ca="1" si="25"/>
        <v>7.1421999999999999</v>
      </c>
      <c r="AG36" s="12">
        <f t="shared" ca="1" si="26"/>
        <v>85.889399999999995</v>
      </c>
      <c r="AH36" s="12">
        <f t="shared" ca="1" si="27"/>
        <v>7.1421999999999999</v>
      </c>
    </row>
    <row r="37" spans="1:34" ht="19.5" customHeight="1" x14ac:dyDescent="0.2">
      <c r="A37" s="32">
        <v>28</v>
      </c>
      <c r="B37" s="6" t="s">
        <v>221</v>
      </c>
      <c r="C37" s="8" t="s">
        <v>152</v>
      </c>
      <c r="D37" s="6" t="s">
        <v>217</v>
      </c>
      <c r="E37" s="6">
        <v>80</v>
      </c>
      <c r="G37" s="12">
        <f t="shared" ca="1" si="28"/>
        <v>23.842700000000001</v>
      </c>
      <c r="H37" s="12">
        <f t="shared" ca="1" si="1"/>
        <v>2.7839999999999998</v>
      </c>
      <c r="I37" s="12">
        <f t="shared" ca="1" si="2"/>
        <v>32.077399999999997</v>
      </c>
      <c r="J37" s="12">
        <f t="shared" ca="1" si="3"/>
        <v>2.9152</v>
      </c>
      <c r="K37" s="12">
        <f t="shared" ca="1" si="4"/>
        <v>28.4133</v>
      </c>
      <c r="L37" s="12">
        <f t="shared" ca="1" si="5"/>
        <v>3.3403</v>
      </c>
      <c r="M37" s="12">
        <f t="shared" ca="1" si="6"/>
        <v>27.506799999999998</v>
      </c>
      <c r="N37" s="12">
        <f t="shared" ca="1" si="7"/>
        <v>2.6230000000000002</v>
      </c>
      <c r="O37" s="12">
        <f t="shared" ref="O37:O57" ca="1" si="29">VLOOKUP(O$3,INDIRECT("'"&amp;$A37&amp;"'!$A:$F"),6,FALSE)</f>
        <v>23.634599999999999</v>
      </c>
      <c r="P37" s="12">
        <f t="shared" ref="P37:P57" ca="1" si="30">VLOOKUP(P$3,INDIRECT("'"&amp;$A37&amp;"'!$A:$G"),7,FALSE)</f>
        <v>3.9018000000000002</v>
      </c>
      <c r="Q37" s="12">
        <f t="shared" ref="Q37:Q57" ca="1" si="31">VLOOKUP(Q$3,INDIRECT("'"&amp;$A37&amp;"'!$A:$F"),6,FALSE)</f>
        <v>24.050699999999999</v>
      </c>
      <c r="R37" s="12">
        <f t="shared" ca="1" si="11"/>
        <v>3.0354999999999999</v>
      </c>
      <c r="S37" s="12">
        <f t="shared" ref="S37:S57" ca="1" si="32">VLOOKUP(S$3,INDIRECT("'"&amp;$A37&amp;"'!$A:$F"),6,FALSE)</f>
        <v>33.191899999999997</v>
      </c>
      <c r="T37" s="12">
        <f t="shared" ca="1" si="13"/>
        <v>4.1119000000000003</v>
      </c>
      <c r="U37" s="12">
        <f t="shared" ca="1" si="14"/>
        <v>30.962900000000001</v>
      </c>
      <c r="V37" s="12">
        <f t="shared" ca="1" si="15"/>
        <v>3.1198999999999999</v>
      </c>
      <c r="W37" s="12">
        <f t="shared" ca="1" si="16"/>
        <v>28.7681</v>
      </c>
      <c r="X37" s="12">
        <f t="shared" ca="1" si="17"/>
        <v>1.8392999999999999</v>
      </c>
      <c r="Y37" s="12">
        <f t="shared" ca="1" si="18"/>
        <v>27.152000000000001</v>
      </c>
      <c r="Z37" s="12">
        <f t="shared" ca="1" si="19"/>
        <v>4.2638999999999996</v>
      </c>
      <c r="AA37" s="12">
        <f t="shared" ca="1" si="20"/>
        <v>27.4559</v>
      </c>
      <c r="AB37" s="12">
        <f t="shared" ca="1" si="21"/>
        <v>2.1168</v>
      </c>
      <c r="AC37" s="12">
        <f t="shared" ca="1" si="22"/>
        <v>27.4559</v>
      </c>
      <c r="AD37" s="12">
        <f t="shared" ca="1" si="23"/>
        <v>2.1168</v>
      </c>
      <c r="AE37" s="12">
        <f t="shared" ca="1" si="24"/>
        <v>27.4559</v>
      </c>
      <c r="AF37" s="12">
        <f t="shared" ca="1" si="25"/>
        <v>2.1168</v>
      </c>
      <c r="AG37" s="12">
        <f t="shared" ca="1" si="26"/>
        <v>27.4559</v>
      </c>
      <c r="AH37" s="12">
        <f t="shared" ca="1" si="27"/>
        <v>2.1168</v>
      </c>
    </row>
    <row r="38" spans="1:34" ht="19.5" customHeight="1" x14ac:dyDescent="0.2">
      <c r="A38" s="32">
        <v>29</v>
      </c>
      <c r="B38" s="6" t="s">
        <v>222</v>
      </c>
      <c r="C38" s="8" t="s">
        <v>153</v>
      </c>
      <c r="D38" s="6" t="s">
        <v>217</v>
      </c>
      <c r="E38" s="6">
        <v>80</v>
      </c>
      <c r="G38" s="12">
        <f t="shared" ca="1" si="28"/>
        <v>0.4622</v>
      </c>
      <c r="H38" s="12">
        <f t="shared" ca="1" si="1"/>
        <v>1.359E-2</v>
      </c>
      <c r="I38" s="12">
        <f t="shared" ca="1" si="2"/>
        <v>0.46400000000000002</v>
      </c>
      <c r="J38" s="12">
        <f t="shared" ca="1" si="3"/>
        <v>1.5010000000000001E-2</v>
      </c>
      <c r="K38" s="12">
        <f t="shared" ca="1" si="4"/>
        <v>0.47539999999999999</v>
      </c>
      <c r="L38" s="12">
        <f t="shared" ca="1" si="5"/>
        <v>1.4120000000000001E-2</v>
      </c>
      <c r="M38" s="12">
        <f t="shared" ca="1" si="6"/>
        <v>0.45079999999999998</v>
      </c>
      <c r="N38" s="12">
        <f t="shared" ca="1" si="7"/>
        <v>1.043E-2</v>
      </c>
      <c r="O38" s="12">
        <f t="shared" ca="1" si="29"/>
        <v>0.48060000000000003</v>
      </c>
      <c r="P38" s="12">
        <f t="shared" ca="1" si="30"/>
        <v>1.9009999999999999E-2</v>
      </c>
      <c r="Q38" s="12">
        <f t="shared" ca="1" si="31"/>
        <v>0.44379999999999997</v>
      </c>
      <c r="R38" s="12">
        <f t="shared" ca="1" si="11"/>
        <v>1.4250000000000001E-2</v>
      </c>
      <c r="S38" s="12">
        <f t="shared" ca="1" si="32"/>
        <v>0.47020000000000001</v>
      </c>
      <c r="T38" s="12">
        <f t="shared" ca="1" si="13"/>
        <v>2.0899999999999998E-2</v>
      </c>
      <c r="U38" s="12">
        <f t="shared" ca="1" si="14"/>
        <v>0.45789999999999997</v>
      </c>
      <c r="V38" s="12">
        <f t="shared" ca="1" si="15"/>
        <v>1.523E-2</v>
      </c>
      <c r="W38" s="12">
        <f t="shared" ca="1" si="16"/>
        <v>0.47960000000000003</v>
      </c>
      <c r="X38" s="12">
        <f t="shared" ca="1" si="17"/>
        <v>7.1900000000000002E-3</v>
      </c>
      <c r="Y38" s="12">
        <f t="shared" ca="1" si="18"/>
        <v>0.4466</v>
      </c>
      <c r="Z38" s="12">
        <f t="shared" ca="1" si="19"/>
        <v>1.9259999999999999E-2</v>
      </c>
      <c r="AA38" s="12">
        <f t="shared" ca="1" si="20"/>
        <v>0.48209999999999997</v>
      </c>
      <c r="AB38" s="12">
        <f t="shared" ca="1" si="21"/>
        <v>9.8779999999999996E-3</v>
      </c>
      <c r="AC38" s="12">
        <f t="shared" ca="1" si="22"/>
        <v>0.48209999999999997</v>
      </c>
      <c r="AD38" s="12">
        <f t="shared" ca="1" si="23"/>
        <v>9.8779999999999996E-3</v>
      </c>
      <c r="AE38" s="12">
        <f t="shared" ca="1" si="24"/>
        <v>0.48209999999999997</v>
      </c>
      <c r="AF38" s="12">
        <f t="shared" ca="1" si="25"/>
        <v>9.8779999999999996E-3</v>
      </c>
      <c r="AG38" s="12">
        <f t="shared" ca="1" si="26"/>
        <v>0.48209999999999997</v>
      </c>
      <c r="AH38" s="12">
        <f t="shared" ca="1" si="27"/>
        <v>9.8779999999999996E-3</v>
      </c>
    </row>
    <row r="39" spans="1:34" ht="19.5" customHeight="1" x14ac:dyDescent="0.2">
      <c r="A39" s="32">
        <v>30</v>
      </c>
      <c r="B39" s="6" t="s">
        <v>223</v>
      </c>
      <c r="C39" s="8" t="s">
        <v>154</v>
      </c>
      <c r="D39" s="6" t="s">
        <v>217</v>
      </c>
      <c r="E39" s="6">
        <v>80</v>
      </c>
      <c r="G39" s="12">
        <f t="shared" ca="1" si="28"/>
        <v>10.1975</v>
      </c>
      <c r="H39" s="12">
        <f t="shared" ca="1" si="1"/>
        <v>6.0099</v>
      </c>
      <c r="I39" s="12">
        <f t="shared" ca="1" si="2"/>
        <v>3.2787999999999999</v>
      </c>
      <c r="J39" s="12">
        <f t="shared" ca="1" si="3"/>
        <v>6.4705000000000004</v>
      </c>
      <c r="K39" s="12">
        <f t="shared" ca="1" si="4"/>
        <v>0.85560000000000003</v>
      </c>
      <c r="L39" s="12">
        <f t="shared" ca="1" si="5"/>
        <v>6.1867999999999999</v>
      </c>
      <c r="M39" s="12">
        <f t="shared" ca="1" si="6"/>
        <v>12.620799999999999</v>
      </c>
      <c r="N39" s="12">
        <f t="shared" ca="1" si="7"/>
        <v>4.6266999999999996</v>
      </c>
      <c r="O39" s="12">
        <f t="shared" ca="1" si="29"/>
        <v>5.8083</v>
      </c>
      <c r="P39" s="12">
        <f t="shared" ca="1" si="30"/>
        <v>8.4365000000000006</v>
      </c>
      <c r="Q39" s="12">
        <f t="shared" ca="1" si="31"/>
        <v>14.5868</v>
      </c>
      <c r="R39" s="12">
        <f t="shared" ca="1" si="11"/>
        <v>6.3776999999999999</v>
      </c>
      <c r="S39" s="12">
        <f t="shared" ca="1" si="32"/>
        <v>-4.0972</v>
      </c>
      <c r="T39" s="12">
        <f t="shared" ca="1" si="13"/>
        <v>9.0517000000000003</v>
      </c>
      <c r="U39" s="12">
        <f t="shared" ca="1" si="14"/>
        <v>10.6549</v>
      </c>
      <c r="V39" s="12">
        <f t="shared" ca="1" si="15"/>
        <v>6.7045000000000003</v>
      </c>
      <c r="W39" s="12">
        <f t="shared" ca="1" si="16"/>
        <v>17.168800000000001</v>
      </c>
      <c r="X39" s="12">
        <f t="shared" ca="1" si="17"/>
        <v>3.2164000000000001</v>
      </c>
      <c r="Y39" s="12">
        <f t="shared" ca="1" si="18"/>
        <v>-3.6924000000000001</v>
      </c>
      <c r="Z39" s="12">
        <f t="shared" ca="1" si="19"/>
        <v>8.3043999999999993</v>
      </c>
      <c r="AA39" s="12">
        <f t="shared" ca="1" si="20"/>
        <v>19.882000000000001</v>
      </c>
      <c r="AB39" s="12">
        <f t="shared" ca="1" si="21"/>
        <v>4.4504000000000001</v>
      </c>
      <c r="AC39" s="12">
        <f t="shared" ca="1" si="22"/>
        <v>19.882000000000001</v>
      </c>
      <c r="AD39" s="12">
        <f t="shared" ca="1" si="23"/>
        <v>4.4504000000000001</v>
      </c>
      <c r="AE39" s="12">
        <f t="shared" ca="1" si="24"/>
        <v>19.882000000000001</v>
      </c>
      <c r="AF39" s="12">
        <f t="shared" ca="1" si="25"/>
        <v>4.4504000000000001</v>
      </c>
      <c r="AG39" s="12">
        <f t="shared" ca="1" si="26"/>
        <v>19.882000000000001</v>
      </c>
      <c r="AH39" s="12">
        <f t="shared" ca="1" si="27"/>
        <v>4.4504000000000001</v>
      </c>
    </row>
    <row r="40" spans="1:34" ht="19.5" customHeight="1" x14ac:dyDescent="0.2">
      <c r="A40" s="32">
        <v>31</v>
      </c>
      <c r="B40" s="6" t="s">
        <v>224</v>
      </c>
      <c r="C40" s="8" t="s">
        <v>155</v>
      </c>
      <c r="D40" s="6" t="s">
        <v>217</v>
      </c>
      <c r="E40" s="6">
        <v>80</v>
      </c>
      <c r="F40" s="6" t="s">
        <v>208</v>
      </c>
      <c r="G40" s="12">
        <f t="shared" ca="1" si="28"/>
        <v>0.55859999999999999</v>
      </c>
      <c r="H40" s="12">
        <f t="shared" ca="1" si="1"/>
        <v>4.9419999999999999E-2</v>
      </c>
      <c r="I40" s="12">
        <f t="shared" ca="1" si="2"/>
        <v>0.51959999999999995</v>
      </c>
      <c r="J40" s="12">
        <f t="shared" ca="1" si="3"/>
        <v>5.049E-2</v>
      </c>
      <c r="K40" s="12">
        <f t="shared" ca="1" si="4"/>
        <v>0.56259999999999999</v>
      </c>
      <c r="L40" s="12">
        <f t="shared" ca="1" si="5"/>
        <v>4.9320000000000003E-2</v>
      </c>
      <c r="M40" s="12">
        <f t="shared" ca="1" si="6"/>
        <v>0.51570000000000005</v>
      </c>
      <c r="N40" s="12">
        <f t="shared" ca="1" si="7"/>
        <v>3.7620000000000001E-2</v>
      </c>
      <c r="O40" s="12">
        <f t="shared" ca="1" si="29"/>
        <v>0.62380000000000002</v>
      </c>
      <c r="P40" s="12">
        <f t="shared" ca="1" si="30"/>
        <v>6.8190000000000001E-2</v>
      </c>
      <c r="Q40" s="12">
        <f t="shared" ca="1" si="31"/>
        <v>0.49340000000000001</v>
      </c>
      <c r="R40" s="12">
        <f t="shared" ca="1" si="11"/>
        <v>5.3170000000000002E-2</v>
      </c>
      <c r="S40" s="12">
        <f t="shared" ca="1" si="32"/>
        <v>0.50129999999999997</v>
      </c>
      <c r="T40" s="12">
        <f t="shared" ca="1" si="13"/>
        <v>7.127E-2</v>
      </c>
      <c r="U40" s="12">
        <f t="shared" ca="1" si="14"/>
        <v>0.53800000000000003</v>
      </c>
      <c r="V40" s="12">
        <f t="shared" ca="1" si="15"/>
        <v>5.323E-2</v>
      </c>
      <c r="W40" s="12">
        <f t="shared" ca="1" si="16"/>
        <v>0.55449999999999999</v>
      </c>
      <c r="X40" s="12">
        <f t="shared" ca="1" si="17"/>
        <v>2.5989999999999999E-2</v>
      </c>
      <c r="Y40" s="12">
        <f t="shared" ca="1" si="18"/>
        <v>0.52370000000000005</v>
      </c>
      <c r="Z40" s="12">
        <f t="shared" ca="1" si="19"/>
        <v>6.5439999999999998E-2</v>
      </c>
      <c r="AA40" s="12">
        <f t="shared" ca="1" si="20"/>
        <v>0.56369999999999998</v>
      </c>
      <c r="AB40" s="12">
        <f t="shared" ca="1" si="21"/>
        <v>3.5990000000000001E-2</v>
      </c>
      <c r="AC40" s="12">
        <f t="shared" ca="1" si="22"/>
        <v>0.56369999999999998</v>
      </c>
      <c r="AD40" s="12">
        <f t="shared" ca="1" si="23"/>
        <v>3.5990000000000001E-2</v>
      </c>
      <c r="AE40" s="12">
        <f t="shared" ca="1" si="24"/>
        <v>0.56369999999999998</v>
      </c>
      <c r="AF40" s="12">
        <f t="shared" ca="1" si="25"/>
        <v>3.5990000000000001E-2</v>
      </c>
      <c r="AG40" s="12">
        <f t="shared" ca="1" si="26"/>
        <v>0.56369999999999998</v>
      </c>
      <c r="AH40" s="12">
        <f t="shared" ca="1" si="27"/>
        <v>3.5990000000000001E-2</v>
      </c>
    </row>
    <row r="41" spans="1:34" ht="19.5" customHeight="1" x14ac:dyDescent="0.2">
      <c r="A41" s="32">
        <v>32</v>
      </c>
      <c r="B41" s="6" t="s">
        <v>225</v>
      </c>
      <c r="C41" s="8" t="s">
        <v>156</v>
      </c>
      <c r="D41" s="6" t="s">
        <v>217</v>
      </c>
      <c r="E41" s="6">
        <v>80</v>
      </c>
      <c r="G41" s="12">
        <f t="shared" ca="1" si="28"/>
        <v>8.1011000000000006</v>
      </c>
      <c r="H41" s="12">
        <f t="shared" ca="1" si="1"/>
        <v>2.0857999999999999</v>
      </c>
      <c r="I41" s="12">
        <f t="shared" ca="1" si="2"/>
        <v>12.223599999999999</v>
      </c>
      <c r="J41" s="12">
        <f t="shared" ca="1" si="3"/>
        <v>2.1677</v>
      </c>
      <c r="K41" s="12">
        <f t="shared" ca="1" si="4"/>
        <v>10.510999999999999</v>
      </c>
      <c r="L41" s="12">
        <f t="shared" ca="1" si="5"/>
        <v>2.569</v>
      </c>
      <c r="M41" s="12">
        <f t="shared" ca="1" si="6"/>
        <v>9.8137000000000008</v>
      </c>
      <c r="N41" s="12">
        <f t="shared" ca="1" si="7"/>
        <v>2.0545</v>
      </c>
      <c r="O41" s="12">
        <f t="shared" ca="1" si="29"/>
        <v>8.1049000000000007</v>
      </c>
      <c r="P41" s="12">
        <f t="shared" ca="1" si="30"/>
        <v>2.9276</v>
      </c>
      <c r="Q41" s="12">
        <f t="shared" ca="1" si="31"/>
        <v>8.0972000000000008</v>
      </c>
      <c r="R41" s="12">
        <f t="shared" ca="1" si="11"/>
        <v>2.3134999999999999</v>
      </c>
      <c r="S41" s="12">
        <f t="shared" ca="1" si="32"/>
        <v>12.917</v>
      </c>
      <c r="T41" s="12">
        <f t="shared" ca="1" si="13"/>
        <v>3.0609000000000002</v>
      </c>
      <c r="U41" s="12">
        <f t="shared" ca="1" si="14"/>
        <v>11.530200000000001</v>
      </c>
      <c r="V41" s="12">
        <f t="shared" ca="1" si="15"/>
        <v>2.3654999999999999</v>
      </c>
      <c r="W41" s="12">
        <f t="shared" ca="1" si="16"/>
        <v>11.489100000000001</v>
      </c>
      <c r="X41" s="12">
        <f t="shared" ca="1" si="17"/>
        <v>1.4444999999999999</v>
      </c>
      <c r="Y41" s="12">
        <f t="shared" ca="1" si="18"/>
        <v>8.8355999999999995</v>
      </c>
      <c r="Z41" s="12">
        <f t="shared" ca="1" si="19"/>
        <v>3.2040999999999999</v>
      </c>
      <c r="AA41" s="12">
        <f t="shared" ca="1" si="20"/>
        <v>11.640700000000001</v>
      </c>
      <c r="AB41" s="12">
        <f t="shared" ca="1" si="21"/>
        <v>1.6175999999999999</v>
      </c>
      <c r="AC41" s="12">
        <f t="shared" ca="1" si="22"/>
        <v>11.640700000000001</v>
      </c>
      <c r="AD41" s="12">
        <f t="shared" ca="1" si="23"/>
        <v>1.6175999999999999</v>
      </c>
      <c r="AE41" s="12">
        <f t="shared" ca="1" si="24"/>
        <v>11.640700000000001</v>
      </c>
      <c r="AF41" s="12">
        <f t="shared" ca="1" si="25"/>
        <v>1.6175999999999999</v>
      </c>
      <c r="AG41" s="12">
        <f t="shared" ca="1" si="26"/>
        <v>11.640700000000001</v>
      </c>
      <c r="AH41" s="12">
        <f t="shared" ca="1" si="27"/>
        <v>1.6175999999999999</v>
      </c>
    </row>
    <row r="42" spans="1:34" ht="19.5" customHeight="1" x14ac:dyDescent="0.2">
      <c r="A42" s="32">
        <v>33</v>
      </c>
      <c r="B42" s="6" t="s">
        <v>226</v>
      </c>
      <c r="C42" s="8" t="s">
        <v>157</v>
      </c>
      <c r="D42" s="6" t="s">
        <v>217</v>
      </c>
      <c r="E42" s="6">
        <v>80</v>
      </c>
      <c r="G42" s="12">
        <f t="shared" ca="1" si="28"/>
        <v>0.161</v>
      </c>
      <c r="H42" s="12">
        <f t="shared" ca="1" si="1"/>
        <v>2.4209999999999999E-2</v>
      </c>
      <c r="I42" s="12">
        <f t="shared" ca="1" si="2"/>
        <v>0.1699</v>
      </c>
      <c r="J42" s="12">
        <f t="shared" ca="1" si="3"/>
        <v>2.5839999999999998E-2</v>
      </c>
      <c r="K42" s="12">
        <f t="shared" ca="1" si="4"/>
        <v>0.17280000000000001</v>
      </c>
      <c r="L42" s="12">
        <f t="shared" ca="1" si="5"/>
        <v>2.8150000000000001E-2</v>
      </c>
      <c r="M42" s="12">
        <f t="shared" ca="1" si="6"/>
        <v>0.15820000000000001</v>
      </c>
      <c r="N42" s="12">
        <f t="shared" ca="1" si="7"/>
        <v>2.155E-2</v>
      </c>
      <c r="O42" s="12">
        <f t="shared" ca="1" si="29"/>
        <v>0.16769999999999999</v>
      </c>
      <c r="P42" s="12">
        <f t="shared" ca="1" si="30"/>
        <v>3.4009999999999999E-2</v>
      </c>
      <c r="Q42" s="12">
        <f t="shared" ca="1" si="31"/>
        <v>0.15440000000000001</v>
      </c>
      <c r="R42" s="12">
        <f t="shared" ca="1" si="11"/>
        <v>2.597E-2</v>
      </c>
      <c r="S42" s="12">
        <f t="shared" ca="1" si="32"/>
        <v>0.17780000000000001</v>
      </c>
      <c r="T42" s="12">
        <f t="shared" ca="1" si="13"/>
        <v>3.6200000000000003E-2</v>
      </c>
      <c r="U42" s="12">
        <f t="shared" ca="1" si="14"/>
        <v>0.16200000000000001</v>
      </c>
      <c r="V42" s="12">
        <f t="shared" ca="1" si="15"/>
        <v>2.7119999999999998E-2</v>
      </c>
      <c r="W42" s="12">
        <f t="shared" ca="1" si="16"/>
        <v>0.18479999999999999</v>
      </c>
      <c r="X42" s="12">
        <f t="shared" ca="1" si="17"/>
        <v>1.5100000000000001E-2</v>
      </c>
      <c r="Y42" s="12">
        <f t="shared" ca="1" si="18"/>
        <v>0.1462</v>
      </c>
      <c r="Z42" s="12">
        <f t="shared" ca="1" si="19"/>
        <v>3.6830000000000002E-2</v>
      </c>
      <c r="AA42" s="12">
        <f t="shared" ca="1" si="20"/>
        <v>0.19409999999999999</v>
      </c>
      <c r="AB42" s="12">
        <f t="shared" ca="1" si="21"/>
        <v>1.8149999999999999E-2</v>
      </c>
      <c r="AC42" s="12">
        <f t="shared" ca="1" si="22"/>
        <v>0.19409999999999999</v>
      </c>
      <c r="AD42" s="12">
        <f t="shared" ca="1" si="23"/>
        <v>1.8149999999999999E-2</v>
      </c>
      <c r="AE42" s="12">
        <f t="shared" ca="1" si="24"/>
        <v>0.19409999999999999</v>
      </c>
      <c r="AF42" s="12">
        <f t="shared" ca="1" si="25"/>
        <v>1.8149999999999999E-2</v>
      </c>
      <c r="AG42" s="12">
        <f t="shared" ca="1" si="26"/>
        <v>0.19409999999999999</v>
      </c>
      <c r="AH42" s="12">
        <f t="shared" ca="1" si="27"/>
        <v>1.8149999999999999E-2</v>
      </c>
    </row>
    <row r="43" spans="1:34" ht="19.5" customHeight="1" x14ac:dyDescent="0.2">
      <c r="A43" s="32">
        <v>34</v>
      </c>
      <c r="B43" s="6" t="s">
        <v>227</v>
      </c>
      <c r="C43" s="8" t="s">
        <v>158</v>
      </c>
      <c r="D43" s="6" t="s">
        <v>217</v>
      </c>
      <c r="E43" s="6">
        <v>78</v>
      </c>
      <c r="G43" s="12">
        <f t="shared" ca="1" si="28"/>
        <v>0.80100000000000005</v>
      </c>
      <c r="H43" s="12">
        <f t="shared" ca="1" si="1"/>
        <v>0.19259999999999999</v>
      </c>
      <c r="I43" s="12">
        <f t="shared" ca="1" si="2"/>
        <v>0.96730000000000005</v>
      </c>
      <c r="J43" s="12">
        <f t="shared" ca="1" si="3"/>
        <v>0.1991</v>
      </c>
      <c r="K43" s="12">
        <f t="shared" ca="1" si="4"/>
        <v>0.76670000000000005</v>
      </c>
      <c r="L43" s="12">
        <f t="shared" ca="1" si="5"/>
        <v>0.19089999999999999</v>
      </c>
      <c r="M43" s="12">
        <f t="shared" ca="1" si="6"/>
        <v>1.0017</v>
      </c>
      <c r="N43" s="12">
        <f t="shared" ca="1" si="7"/>
        <v>0.1419</v>
      </c>
      <c r="O43" s="12">
        <f t="shared" ca="1" si="29"/>
        <v>0.42530000000000001</v>
      </c>
      <c r="P43" s="12">
        <f t="shared" ca="1" si="30"/>
        <v>0.26029999999999998</v>
      </c>
      <c r="Q43" s="12">
        <f t="shared" ca="1" si="31"/>
        <v>1.1767000000000001</v>
      </c>
      <c r="R43" s="12">
        <f t="shared" ca="1" si="11"/>
        <v>0.20069999999999999</v>
      </c>
      <c r="S43" s="12">
        <f t="shared" ca="1" si="32"/>
        <v>1.1080000000000001</v>
      </c>
      <c r="T43" s="12">
        <f t="shared" ca="1" si="13"/>
        <v>0.27939999999999998</v>
      </c>
      <c r="U43" s="12">
        <f t="shared" ca="1" si="14"/>
        <v>0.8266</v>
      </c>
      <c r="V43" s="12">
        <f t="shared" ca="1" si="15"/>
        <v>0.20069999999999999</v>
      </c>
      <c r="W43" s="12">
        <f t="shared" ca="1" si="16"/>
        <v>0.99039999999999995</v>
      </c>
      <c r="X43" s="12">
        <f t="shared" ca="1" si="17"/>
        <v>9.5460000000000003E-2</v>
      </c>
      <c r="Y43" s="12">
        <f t="shared" ca="1" si="18"/>
        <v>0.77800000000000002</v>
      </c>
      <c r="Z43" s="12">
        <f t="shared" ca="1" si="19"/>
        <v>0.26369999999999999</v>
      </c>
      <c r="AA43" s="12">
        <f t="shared" ca="1" si="20"/>
        <v>0.91269999999999996</v>
      </c>
      <c r="AB43" s="12">
        <f t="shared" ca="1" si="21"/>
        <v>0.13009999999999999</v>
      </c>
      <c r="AC43" s="12">
        <f t="shared" ca="1" si="22"/>
        <v>0.91269999999999996</v>
      </c>
      <c r="AD43" s="12">
        <f t="shared" ca="1" si="23"/>
        <v>0.13009999999999999</v>
      </c>
      <c r="AE43" s="12">
        <f t="shared" ca="1" si="24"/>
        <v>0.91269999999999996</v>
      </c>
      <c r="AF43" s="12">
        <f t="shared" ca="1" si="25"/>
        <v>0.13009999999999999</v>
      </c>
      <c r="AG43" s="12">
        <f t="shared" ca="1" si="26"/>
        <v>0.91269999999999996</v>
      </c>
      <c r="AH43" s="12">
        <f t="shared" ca="1" si="27"/>
        <v>0.13009999999999999</v>
      </c>
    </row>
    <row r="44" spans="1:34" ht="19.5" customHeight="1" x14ac:dyDescent="0.2">
      <c r="A44" s="32">
        <v>35</v>
      </c>
      <c r="B44" s="6" t="s">
        <v>228</v>
      </c>
      <c r="C44" s="8" t="s">
        <v>159</v>
      </c>
      <c r="D44" s="6" t="s">
        <v>217</v>
      </c>
      <c r="E44" s="6">
        <v>80</v>
      </c>
      <c r="F44" s="6" t="s">
        <v>208</v>
      </c>
      <c r="G44" s="12">
        <f t="shared" ca="1" si="28"/>
        <v>3.2946</v>
      </c>
      <c r="H44" s="12">
        <f t="shared" ca="1" si="1"/>
        <v>9.6049999999999996E-2</v>
      </c>
      <c r="I44" s="12">
        <f t="shared" ca="1" si="2"/>
        <v>3.2930000000000001</v>
      </c>
      <c r="J44" s="12">
        <f t="shared" ca="1" si="3"/>
        <v>9.9199999999999997E-2</v>
      </c>
      <c r="K44" s="12">
        <f t="shared" ca="1" si="4"/>
        <v>3.1585000000000001</v>
      </c>
      <c r="L44" s="12">
        <f t="shared" ca="1" si="5"/>
        <v>9.9479999999999999E-2</v>
      </c>
      <c r="M44" s="12">
        <f t="shared" ca="1" si="6"/>
        <v>3.4289999999999998</v>
      </c>
      <c r="N44" s="12">
        <f t="shared" ca="1" si="7"/>
        <v>7.8140000000000001E-2</v>
      </c>
      <c r="O44" s="12">
        <f t="shared" ca="1" si="29"/>
        <v>3.1009000000000002</v>
      </c>
      <c r="P44" s="12">
        <f t="shared" ca="1" si="30"/>
        <v>0.13539999999999999</v>
      </c>
      <c r="Q44" s="12">
        <f t="shared" ca="1" si="31"/>
        <v>3.4883000000000002</v>
      </c>
      <c r="R44" s="12">
        <f t="shared" ca="1" si="11"/>
        <v>0.1065</v>
      </c>
      <c r="S44" s="12">
        <f t="shared" ca="1" si="32"/>
        <v>3.2162000000000002</v>
      </c>
      <c r="T44" s="12">
        <f t="shared" ca="1" si="13"/>
        <v>0.13980000000000001</v>
      </c>
      <c r="U44" s="12">
        <f t="shared" ca="1" si="14"/>
        <v>3.3698000000000001</v>
      </c>
      <c r="V44" s="12">
        <f t="shared" ca="1" si="15"/>
        <v>0.1089</v>
      </c>
      <c r="W44" s="12">
        <f t="shared" ca="1" si="16"/>
        <v>3.2372999999999998</v>
      </c>
      <c r="X44" s="12">
        <f t="shared" ca="1" si="17"/>
        <v>5.4980000000000001E-2</v>
      </c>
      <c r="Y44" s="12">
        <f t="shared" ca="1" si="18"/>
        <v>3.3502999999999998</v>
      </c>
      <c r="Z44" s="12">
        <f t="shared" ca="1" si="19"/>
        <v>0.12640000000000001</v>
      </c>
      <c r="AA44" s="12">
        <f t="shared" ca="1" si="20"/>
        <v>3.2198000000000002</v>
      </c>
      <c r="AB44" s="12">
        <f t="shared" ca="1" si="21"/>
        <v>7.4929999999999997E-2</v>
      </c>
      <c r="AC44" s="12">
        <f t="shared" ca="1" si="22"/>
        <v>3.2198000000000002</v>
      </c>
      <c r="AD44" s="12">
        <f t="shared" ca="1" si="23"/>
        <v>7.4929999999999997E-2</v>
      </c>
      <c r="AE44" s="12">
        <f t="shared" ca="1" si="24"/>
        <v>3.2198000000000002</v>
      </c>
      <c r="AF44" s="12">
        <f t="shared" ca="1" si="25"/>
        <v>7.4929999999999997E-2</v>
      </c>
      <c r="AG44" s="12">
        <f t="shared" ca="1" si="26"/>
        <v>3.2198000000000002</v>
      </c>
      <c r="AH44" s="12">
        <f t="shared" ca="1" si="27"/>
        <v>7.4929999999999997E-2</v>
      </c>
    </row>
    <row r="45" spans="1:34" ht="19.5" customHeight="1" x14ac:dyDescent="0.2">
      <c r="A45" s="32">
        <v>36</v>
      </c>
      <c r="B45" s="6" t="s">
        <v>229</v>
      </c>
      <c r="C45" s="8" t="s">
        <v>160</v>
      </c>
      <c r="D45" s="6" t="s">
        <v>217</v>
      </c>
      <c r="E45" s="6">
        <v>80</v>
      </c>
      <c r="G45" s="12">
        <f t="shared" ca="1" si="28"/>
        <v>19.695799999999998</v>
      </c>
      <c r="H45" s="12">
        <f t="shared" ca="1" si="1"/>
        <v>1.6498999999999999</v>
      </c>
      <c r="I45" s="12">
        <f t="shared" ca="1" si="2"/>
        <v>25.467300000000002</v>
      </c>
      <c r="J45" s="12">
        <f t="shared" ca="1" si="3"/>
        <v>1.7966</v>
      </c>
      <c r="K45" s="12">
        <f t="shared" ca="1" si="4"/>
        <v>22.048300000000001</v>
      </c>
      <c r="L45" s="12">
        <f t="shared" ca="1" si="5"/>
        <v>1.6861999999999999</v>
      </c>
      <c r="M45" s="12">
        <f t="shared" ca="1" si="6"/>
        <v>23.114799999999999</v>
      </c>
      <c r="N45" s="12">
        <f t="shared" ca="1" si="7"/>
        <v>1.2572000000000001</v>
      </c>
      <c r="O45" s="12">
        <f t="shared" ca="1" si="29"/>
        <v>18.4649</v>
      </c>
      <c r="P45" s="12">
        <f t="shared" ca="1" si="30"/>
        <v>2.2925</v>
      </c>
      <c r="Q45" s="12">
        <f t="shared" ca="1" si="31"/>
        <v>20.9268</v>
      </c>
      <c r="R45" s="12">
        <f t="shared" ca="1" si="11"/>
        <v>1.7235</v>
      </c>
      <c r="S45" s="12">
        <f t="shared" ca="1" si="32"/>
        <v>25.631599999999999</v>
      </c>
      <c r="T45" s="12">
        <f t="shared" ca="1" si="13"/>
        <v>2.5182000000000002</v>
      </c>
      <c r="U45" s="12">
        <f t="shared" ca="1" si="14"/>
        <v>25.302900000000001</v>
      </c>
      <c r="V45" s="12">
        <f t="shared" ca="1" si="15"/>
        <v>1.8199000000000001</v>
      </c>
      <c r="W45" s="12">
        <f t="shared" ca="1" si="16"/>
        <v>19.049299999999999</v>
      </c>
      <c r="X45" s="12">
        <f t="shared" ca="1" si="17"/>
        <v>0.85960000000000003</v>
      </c>
      <c r="Y45" s="12">
        <f t="shared" ca="1" si="18"/>
        <v>26.113800000000001</v>
      </c>
      <c r="Z45" s="12">
        <f t="shared" ca="1" si="19"/>
        <v>2.3086000000000002</v>
      </c>
      <c r="AA45" s="12">
        <f t="shared" ca="1" si="20"/>
        <v>17.010100000000001</v>
      </c>
      <c r="AB45" s="12">
        <f t="shared" ca="1" si="21"/>
        <v>1.1829000000000001</v>
      </c>
      <c r="AC45" s="12">
        <f t="shared" ca="1" si="22"/>
        <v>17.010100000000001</v>
      </c>
      <c r="AD45" s="12">
        <f t="shared" ca="1" si="23"/>
        <v>1.1829000000000001</v>
      </c>
      <c r="AE45" s="12">
        <f t="shared" ca="1" si="24"/>
        <v>17.010100000000001</v>
      </c>
      <c r="AF45" s="12">
        <f t="shared" ca="1" si="25"/>
        <v>1.1829000000000001</v>
      </c>
      <c r="AG45" s="12">
        <f t="shared" ca="1" si="26"/>
        <v>17.010100000000001</v>
      </c>
      <c r="AH45" s="12">
        <f t="shared" ca="1" si="27"/>
        <v>1.1829000000000001</v>
      </c>
    </row>
    <row r="46" spans="1:34" ht="19.5" customHeight="1" x14ac:dyDescent="0.2">
      <c r="A46" s="32">
        <v>37</v>
      </c>
      <c r="B46" s="6" t="s">
        <v>230</v>
      </c>
      <c r="C46" s="8" t="s">
        <v>161</v>
      </c>
      <c r="D46" s="6" t="s">
        <v>217</v>
      </c>
      <c r="E46" s="6">
        <v>80</v>
      </c>
      <c r="G46" s="12">
        <f t="shared" ca="1" si="28"/>
        <v>0.37580000000000002</v>
      </c>
      <c r="H46" s="12">
        <f t="shared" ca="1" si="1"/>
        <v>2.8510000000000001E-2</v>
      </c>
      <c r="I46" s="12">
        <f t="shared" ca="1" si="2"/>
        <v>0.36530000000000001</v>
      </c>
      <c r="J46" s="12">
        <f t="shared" ca="1" si="3"/>
        <v>3.0099999999999998E-2</v>
      </c>
      <c r="K46" s="12">
        <f t="shared" ca="1" si="4"/>
        <v>0.35149999999999998</v>
      </c>
      <c r="L46" s="12">
        <f t="shared" ca="1" si="5"/>
        <v>3.3860000000000001E-2</v>
      </c>
      <c r="M46" s="12">
        <f t="shared" ca="1" si="6"/>
        <v>0.38950000000000001</v>
      </c>
      <c r="N46" s="12">
        <f t="shared" ca="1" si="7"/>
        <v>2.632E-2</v>
      </c>
      <c r="O46" s="12">
        <f t="shared" ca="1" si="29"/>
        <v>0.3508</v>
      </c>
      <c r="P46" s="12">
        <f t="shared" ca="1" si="30"/>
        <v>4.0099999999999997E-2</v>
      </c>
      <c r="Q46" s="12">
        <f t="shared" ca="1" si="31"/>
        <v>0.4007</v>
      </c>
      <c r="R46" s="12">
        <f t="shared" ca="1" si="11"/>
        <v>3.0949999999999998E-2</v>
      </c>
      <c r="S46" s="12">
        <f t="shared" ca="1" si="32"/>
        <v>0.3523</v>
      </c>
      <c r="T46" s="12">
        <f t="shared" ca="1" si="13"/>
        <v>4.2250000000000003E-2</v>
      </c>
      <c r="U46" s="12">
        <f t="shared" ca="1" si="14"/>
        <v>0.37830000000000003</v>
      </c>
      <c r="V46" s="12">
        <f t="shared" ca="1" si="15"/>
        <v>3.2079999999999997E-2</v>
      </c>
      <c r="W46" s="12">
        <f t="shared" ca="1" si="16"/>
        <v>0.33579999999999999</v>
      </c>
      <c r="X46" s="12">
        <f t="shared" ca="1" si="17"/>
        <v>1.8489999999999999E-2</v>
      </c>
      <c r="Y46" s="12">
        <f t="shared" ca="1" si="18"/>
        <v>0.4052</v>
      </c>
      <c r="Z46" s="12">
        <f t="shared" ca="1" si="19"/>
        <v>4.3540000000000002E-2</v>
      </c>
      <c r="AA46" s="12">
        <f t="shared" ca="1" si="20"/>
        <v>0.32479999999999998</v>
      </c>
      <c r="AB46" s="12">
        <f t="shared" ca="1" si="21"/>
        <v>2.1680000000000001E-2</v>
      </c>
      <c r="AC46" s="12">
        <f t="shared" ca="1" si="22"/>
        <v>0.32479999999999998</v>
      </c>
      <c r="AD46" s="12">
        <f t="shared" ca="1" si="23"/>
        <v>2.1680000000000001E-2</v>
      </c>
      <c r="AE46" s="12">
        <f t="shared" ca="1" si="24"/>
        <v>0.32479999999999998</v>
      </c>
      <c r="AF46" s="12">
        <f t="shared" ca="1" si="25"/>
        <v>2.1680000000000001E-2</v>
      </c>
      <c r="AG46" s="12">
        <f t="shared" ca="1" si="26"/>
        <v>0.32479999999999998</v>
      </c>
      <c r="AH46" s="12">
        <f t="shared" ca="1" si="27"/>
        <v>2.1680000000000001E-2</v>
      </c>
    </row>
    <row r="47" spans="1:34" ht="19.5" customHeight="1" x14ac:dyDescent="0.2">
      <c r="A47" s="32">
        <v>38</v>
      </c>
      <c r="B47" s="6" t="s">
        <v>231</v>
      </c>
      <c r="C47" s="8" t="s">
        <v>162</v>
      </c>
      <c r="D47" s="6" t="s">
        <v>217</v>
      </c>
      <c r="E47" s="6">
        <v>80</v>
      </c>
      <c r="G47" s="12">
        <f t="shared" ca="1" si="28"/>
        <v>36.0715</v>
      </c>
      <c r="H47" s="12">
        <f t="shared" ca="1" si="1"/>
        <v>10.7704</v>
      </c>
      <c r="I47" s="12">
        <f t="shared" ca="1" si="2"/>
        <v>16.463899999999999</v>
      </c>
      <c r="J47" s="12">
        <f t="shared" ca="1" si="3"/>
        <v>11.421799999999999</v>
      </c>
      <c r="K47" s="12">
        <f t="shared" ca="1" si="4"/>
        <v>32.669499999999999</v>
      </c>
      <c r="L47" s="12">
        <f t="shared" ca="1" si="5"/>
        <v>12.446099999999999</v>
      </c>
      <c r="M47" s="12">
        <f t="shared" ca="1" si="6"/>
        <v>19.8658</v>
      </c>
      <c r="N47" s="12">
        <f t="shared" ca="1" si="7"/>
        <v>9.5820000000000007</v>
      </c>
      <c r="O47" s="12">
        <f t="shared" ca="1" si="29"/>
        <v>50.110500000000002</v>
      </c>
      <c r="P47" s="12">
        <f t="shared" ca="1" si="30"/>
        <v>15.1431</v>
      </c>
      <c r="Q47" s="12">
        <f t="shared" ca="1" si="31"/>
        <v>22.032499999999999</v>
      </c>
      <c r="R47" s="12">
        <f t="shared" ca="1" si="11"/>
        <v>11.608599999999999</v>
      </c>
      <c r="S47" s="12">
        <f t="shared" ca="1" si="32"/>
        <v>15.2286</v>
      </c>
      <c r="T47" s="12">
        <f t="shared" ca="1" si="13"/>
        <v>16.018899999999999</v>
      </c>
      <c r="U47" s="12">
        <f t="shared" ca="1" si="14"/>
        <v>17.699200000000001</v>
      </c>
      <c r="V47" s="12">
        <f t="shared" ca="1" si="15"/>
        <v>12.0731</v>
      </c>
      <c r="W47" s="12">
        <f t="shared" ca="1" si="16"/>
        <v>22.559200000000001</v>
      </c>
      <c r="X47" s="12">
        <f t="shared" ca="1" si="17"/>
        <v>6.7196999999999996</v>
      </c>
      <c r="Y47" s="12">
        <f t="shared" ca="1" si="18"/>
        <v>29.976099999999999</v>
      </c>
      <c r="Z47" s="12">
        <f t="shared" ca="1" si="19"/>
        <v>16.179300000000001</v>
      </c>
      <c r="AA47" s="12">
        <f t="shared" ca="1" si="20"/>
        <v>27.617599999999999</v>
      </c>
      <c r="AB47" s="12">
        <f t="shared" ca="1" si="21"/>
        <v>8.1262000000000008</v>
      </c>
      <c r="AC47" s="12">
        <f t="shared" ca="1" si="22"/>
        <v>27.617599999999999</v>
      </c>
      <c r="AD47" s="12">
        <f t="shared" ca="1" si="23"/>
        <v>8.1262000000000008</v>
      </c>
      <c r="AE47" s="12">
        <f t="shared" ca="1" si="24"/>
        <v>27.617599999999999</v>
      </c>
      <c r="AF47" s="12">
        <f t="shared" ca="1" si="25"/>
        <v>8.1262000000000008</v>
      </c>
      <c r="AG47" s="12">
        <f t="shared" ca="1" si="26"/>
        <v>27.617599999999999</v>
      </c>
      <c r="AH47" s="12">
        <f t="shared" ca="1" si="27"/>
        <v>8.1262000000000008</v>
      </c>
    </row>
    <row r="48" spans="1:34" ht="19.5" customHeight="1" x14ac:dyDescent="0.2">
      <c r="A48" s="32">
        <v>39</v>
      </c>
      <c r="B48" s="6" t="s">
        <v>234</v>
      </c>
      <c r="C48" s="8" t="s">
        <v>163</v>
      </c>
      <c r="D48" s="6" t="s">
        <v>232</v>
      </c>
      <c r="E48" s="6">
        <v>91</v>
      </c>
      <c r="G48" s="12">
        <f t="shared" ca="1" si="28"/>
        <v>79.485900000000001</v>
      </c>
      <c r="H48" s="12">
        <f t="shared" ca="1" si="1"/>
        <v>1.6244000000000001</v>
      </c>
      <c r="I48" s="12">
        <f t="shared" ca="1" si="2"/>
        <v>71.199100000000001</v>
      </c>
      <c r="J48" s="12">
        <f t="shared" ca="1" si="3"/>
        <v>1.6715</v>
      </c>
      <c r="K48" s="12">
        <f t="shared" ca="1" si="4"/>
        <v>73.669200000000004</v>
      </c>
      <c r="L48" s="12">
        <f t="shared" ca="1" si="5"/>
        <v>1.9024000000000001</v>
      </c>
      <c r="M48" s="12">
        <f t="shared" ca="1" si="6"/>
        <v>77.015799999999999</v>
      </c>
      <c r="N48" s="12">
        <f t="shared" ca="1" si="7"/>
        <v>1.5983000000000001</v>
      </c>
      <c r="O48" s="12">
        <f t="shared" ca="1" si="29"/>
        <v>77.984200000000001</v>
      </c>
      <c r="P48" s="12">
        <f t="shared" ca="1" si="30"/>
        <v>2.3081999999999998</v>
      </c>
      <c r="Q48" s="12">
        <f t="shared" ca="1" si="31"/>
        <v>80.987700000000004</v>
      </c>
      <c r="R48" s="12">
        <f t="shared" ca="1" si="11"/>
        <v>1.8552999999999999</v>
      </c>
      <c r="S48" s="12">
        <f t="shared" ca="1" si="32"/>
        <v>69.354299999999995</v>
      </c>
      <c r="T48" s="12">
        <f t="shared" ca="1" si="13"/>
        <v>2.3081999999999998</v>
      </c>
      <c r="U48" s="12">
        <f t="shared" ca="1" si="14"/>
        <v>73.043899999999994</v>
      </c>
      <c r="V48" s="12">
        <f t="shared" ca="1" si="15"/>
        <v>1.9681</v>
      </c>
      <c r="W48" s="12">
        <f t="shared" ca="1" si="16"/>
        <v>77.034700000000001</v>
      </c>
      <c r="X48" s="12">
        <f t="shared" ca="1" si="17"/>
        <v>1.1109</v>
      </c>
      <c r="Y48" s="12">
        <f t="shared" ca="1" si="18"/>
        <v>73.650300000000001</v>
      </c>
      <c r="Z48" s="12">
        <f t="shared" ca="1" si="19"/>
        <v>2.2679</v>
      </c>
      <c r="AA48" s="12">
        <f t="shared" ca="1" si="20"/>
        <v>80.506100000000004</v>
      </c>
      <c r="AB48" s="12">
        <f t="shared" ca="1" si="21"/>
        <v>1.4107000000000001</v>
      </c>
      <c r="AC48" s="12">
        <f t="shared" ca="1" si="22"/>
        <v>80.506100000000004</v>
      </c>
      <c r="AD48" s="12">
        <f t="shared" ca="1" si="23"/>
        <v>1.4107000000000001</v>
      </c>
      <c r="AE48" s="12">
        <f t="shared" ca="1" si="24"/>
        <v>80.506100000000004</v>
      </c>
      <c r="AF48" s="12">
        <f t="shared" ca="1" si="25"/>
        <v>1.4107000000000001</v>
      </c>
      <c r="AG48" s="12">
        <f t="shared" ca="1" si="26"/>
        <v>80.506100000000004</v>
      </c>
      <c r="AH48" s="12">
        <f t="shared" ca="1" si="27"/>
        <v>1.4107000000000001</v>
      </c>
    </row>
    <row r="49" spans="1:34" ht="19.5" customHeight="1" x14ac:dyDescent="0.2">
      <c r="A49" s="32">
        <v>40</v>
      </c>
      <c r="B49" s="6" t="s">
        <v>233</v>
      </c>
      <c r="C49" s="8" t="s">
        <v>164</v>
      </c>
      <c r="D49" s="6" t="s">
        <v>232</v>
      </c>
      <c r="E49" s="6">
        <v>81</v>
      </c>
      <c r="G49" s="12">
        <f t="shared" ca="1" si="28"/>
        <v>4.7499999999999999E-3</v>
      </c>
      <c r="H49" s="12">
        <f t="shared" ca="1" si="1"/>
        <v>3.5399999999999999E-4</v>
      </c>
      <c r="I49" s="12">
        <f t="shared" ca="1" si="2"/>
        <v>3.63E-3</v>
      </c>
      <c r="J49" s="12">
        <f t="shared" ca="1" si="3"/>
        <v>3.8099999999999999E-4</v>
      </c>
      <c r="K49" s="12">
        <f t="shared" ca="1" si="4"/>
        <v>4.0390000000000001E-3</v>
      </c>
      <c r="L49" s="12">
        <f t="shared" ca="1" si="5"/>
        <v>3.7100000000000002E-4</v>
      </c>
      <c r="M49" s="12">
        <f t="shared" ca="1" si="6"/>
        <v>4.3410000000000002E-3</v>
      </c>
      <c r="N49" s="12">
        <f t="shared" ca="1" si="7"/>
        <v>2.7799999999999998E-4</v>
      </c>
      <c r="O49" s="12">
        <f t="shared" ca="1" si="29"/>
        <v>4.5120000000000004E-3</v>
      </c>
      <c r="P49" s="12">
        <f t="shared" ca="1" si="30"/>
        <v>5.1699999999999999E-4</v>
      </c>
      <c r="Q49" s="12">
        <f t="shared" ca="1" si="31"/>
        <v>4.9890000000000004E-3</v>
      </c>
      <c r="R49" s="12">
        <f t="shared" ca="1" si="11"/>
        <v>3.6900000000000002E-4</v>
      </c>
      <c r="S49" s="12">
        <f t="shared" ca="1" si="32"/>
        <v>3.565E-3</v>
      </c>
      <c r="T49" s="12">
        <f t="shared" ca="1" si="13"/>
        <v>5.1599999999999997E-4</v>
      </c>
      <c r="U49" s="12">
        <f t="shared" ca="1" si="14"/>
        <v>3.6939999999999998E-3</v>
      </c>
      <c r="V49" s="12">
        <f t="shared" ca="1" si="15"/>
        <v>4.2000000000000002E-4</v>
      </c>
      <c r="W49" s="12">
        <f t="shared" ca="1" si="16"/>
        <v>4.1419999999999998E-3</v>
      </c>
      <c r="X49" s="12">
        <f t="shared" ca="1" si="17"/>
        <v>1.93E-4</v>
      </c>
      <c r="Y49" s="12">
        <f t="shared" ca="1" si="18"/>
        <v>4.2379999999999996E-3</v>
      </c>
      <c r="Z49" s="12">
        <f t="shared" ca="1" si="19"/>
        <v>4.8099999999999998E-4</v>
      </c>
      <c r="AA49" s="12">
        <f t="shared" ca="1" si="20"/>
        <v>4.6950000000000004E-3</v>
      </c>
      <c r="AB49" s="12">
        <f t="shared" ca="1" si="21"/>
        <v>3.1E-4</v>
      </c>
      <c r="AC49" s="12">
        <f t="shared" ca="1" si="22"/>
        <v>4.6950000000000004E-3</v>
      </c>
      <c r="AD49" s="12">
        <f t="shared" ca="1" si="23"/>
        <v>3.1E-4</v>
      </c>
      <c r="AE49" s="12">
        <f t="shared" ca="1" si="24"/>
        <v>4.6950000000000004E-3</v>
      </c>
      <c r="AF49" s="12">
        <f t="shared" ca="1" si="25"/>
        <v>3.1E-4</v>
      </c>
      <c r="AG49" s="12">
        <f t="shared" ca="1" si="26"/>
        <v>4.6950000000000004E-3</v>
      </c>
      <c r="AH49" s="12">
        <f t="shared" ca="1" si="27"/>
        <v>3.1E-4</v>
      </c>
    </row>
    <row r="50" spans="1:34" ht="19.5" customHeight="1" x14ac:dyDescent="0.2">
      <c r="A50" s="32">
        <v>41</v>
      </c>
      <c r="B50" s="6" t="s">
        <v>235</v>
      </c>
      <c r="C50" s="8" t="s">
        <v>165</v>
      </c>
      <c r="D50" s="6" t="s">
        <v>232</v>
      </c>
      <c r="E50" s="6">
        <v>86</v>
      </c>
      <c r="G50" s="12">
        <f t="shared" ca="1" si="28"/>
        <v>0.2114</v>
      </c>
      <c r="H50" s="12">
        <f t="shared" ca="1" si="1"/>
        <v>6.1780000000000003E-3</v>
      </c>
      <c r="I50" s="12">
        <f t="shared" ca="1" si="2"/>
        <v>0.21079999999999999</v>
      </c>
      <c r="J50" s="12">
        <f t="shared" ca="1" si="3"/>
        <v>7.3099999999999997E-3</v>
      </c>
      <c r="K50" s="12">
        <f t="shared" ca="1" si="4"/>
        <v>0.20699999999999999</v>
      </c>
      <c r="L50" s="12">
        <f t="shared" ca="1" si="5"/>
        <v>7.8390000000000005E-3</v>
      </c>
      <c r="M50" s="12">
        <f t="shared" ca="1" si="6"/>
        <v>0.2152</v>
      </c>
      <c r="N50" s="12">
        <f t="shared" ca="1" si="7"/>
        <v>6.2890000000000003E-3</v>
      </c>
      <c r="O50" s="12">
        <f t="shared" ca="1" si="29"/>
        <v>0.2031</v>
      </c>
      <c r="P50" s="12">
        <f t="shared" ca="1" si="30"/>
        <v>8.8380000000000004E-3</v>
      </c>
      <c r="Q50" s="12">
        <f t="shared" ca="1" si="31"/>
        <v>0.21970000000000001</v>
      </c>
      <c r="R50" s="12">
        <f t="shared" ca="1" si="11"/>
        <v>7.038E-3</v>
      </c>
      <c r="S50" s="12">
        <f t="shared" ca="1" si="32"/>
        <v>0.21099999999999999</v>
      </c>
      <c r="T50" s="12">
        <f t="shared" ca="1" si="13"/>
        <v>9.9069999999999991E-3</v>
      </c>
      <c r="U50" s="12">
        <f t="shared" ca="1" si="14"/>
        <v>0.2107</v>
      </c>
      <c r="V50" s="12">
        <f t="shared" ca="1" si="15"/>
        <v>7.9030000000000003E-3</v>
      </c>
      <c r="W50" s="12">
        <f t="shared" ca="1" si="16"/>
        <v>0.21149999999999999</v>
      </c>
      <c r="X50" s="12">
        <f t="shared" ca="1" si="17"/>
        <v>4.2890000000000003E-3</v>
      </c>
      <c r="Y50" s="12">
        <f t="shared" ca="1" si="18"/>
        <v>0.21079999999999999</v>
      </c>
      <c r="Z50" s="12">
        <f t="shared" ca="1" si="19"/>
        <v>1.0070000000000001E-2</v>
      </c>
      <c r="AA50" s="12">
        <f t="shared" ca="1" si="20"/>
        <v>0.20880000000000001</v>
      </c>
      <c r="AB50" s="12">
        <f t="shared" ca="1" si="21"/>
        <v>5.3540000000000003E-3</v>
      </c>
      <c r="AC50" s="12">
        <f t="shared" ca="1" si="22"/>
        <v>0.20880000000000001</v>
      </c>
      <c r="AD50" s="12">
        <f t="shared" ca="1" si="23"/>
        <v>5.3540000000000003E-3</v>
      </c>
      <c r="AE50" s="12">
        <f t="shared" ca="1" si="24"/>
        <v>0.20880000000000001</v>
      </c>
      <c r="AF50" s="12">
        <f t="shared" ca="1" si="25"/>
        <v>5.3540000000000003E-3</v>
      </c>
      <c r="AG50" s="12">
        <f t="shared" ca="1" si="26"/>
        <v>0.20880000000000001</v>
      </c>
      <c r="AH50" s="12">
        <f t="shared" ca="1" si="27"/>
        <v>5.3540000000000003E-3</v>
      </c>
    </row>
    <row r="51" spans="1:34" ht="19.5" customHeight="1" x14ac:dyDescent="0.2">
      <c r="A51" s="32">
        <v>42</v>
      </c>
      <c r="B51" s="6" t="s">
        <v>236</v>
      </c>
      <c r="C51" s="8" t="s">
        <v>166</v>
      </c>
      <c r="D51" s="6" t="s">
        <v>232</v>
      </c>
      <c r="E51" s="6">
        <v>89</v>
      </c>
      <c r="G51" s="12">
        <f t="shared" ca="1" si="28"/>
        <v>0.11700000000000001</v>
      </c>
      <c r="H51" s="12">
        <f t="shared" ca="1" si="1"/>
        <v>2.4919999999999999E-3</v>
      </c>
      <c r="I51" s="12">
        <f t="shared" ca="1" si="2"/>
        <v>0.1144</v>
      </c>
      <c r="J51" s="12">
        <f t="shared" ca="1" si="3"/>
        <v>2.5790000000000001E-3</v>
      </c>
      <c r="K51" s="12">
        <f t="shared" ca="1" si="4"/>
        <v>0.11219999999999999</v>
      </c>
      <c r="L51" s="12">
        <f t="shared" ca="1" si="5"/>
        <v>2.996E-3</v>
      </c>
      <c r="M51" s="12">
        <f t="shared" ca="1" si="6"/>
        <v>0.1193</v>
      </c>
      <c r="N51" s="12">
        <f t="shared" ca="1" si="7"/>
        <v>2.4190000000000001E-3</v>
      </c>
      <c r="O51" s="12">
        <f t="shared" ca="1" si="29"/>
        <v>0.1119</v>
      </c>
      <c r="P51" s="12">
        <f t="shared" ca="1" si="30"/>
        <v>3.5639999999999999E-3</v>
      </c>
      <c r="Q51" s="12">
        <f t="shared" ca="1" si="31"/>
        <v>0.1221</v>
      </c>
      <c r="R51" s="12">
        <f t="shared" ca="1" si="11"/>
        <v>2.7420000000000001E-3</v>
      </c>
      <c r="S51" s="12">
        <f t="shared" ca="1" si="32"/>
        <v>0.1125</v>
      </c>
      <c r="T51" s="12">
        <f t="shared" ca="1" si="13"/>
        <v>3.542E-3</v>
      </c>
      <c r="U51" s="12">
        <f t="shared" ca="1" si="14"/>
        <v>0.1164</v>
      </c>
      <c r="V51" s="12">
        <f t="shared" ca="1" si="15"/>
        <v>2.9680000000000002E-3</v>
      </c>
      <c r="W51" s="12">
        <f t="shared" ca="1" si="16"/>
        <v>0.1114</v>
      </c>
      <c r="X51" s="12">
        <f t="shared" ca="1" si="17"/>
        <v>1.676E-3</v>
      </c>
      <c r="Y51" s="12">
        <f t="shared" ca="1" si="18"/>
        <v>0.12</v>
      </c>
      <c r="Z51" s="12">
        <f t="shared" ca="1" si="19"/>
        <v>3.7290000000000001E-3</v>
      </c>
      <c r="AA51" s="12">
        <f t="shared" ca="1" si="20"/>
        <v>0.1124</v>
      </c>
      <c r="AB51" s="12">
        <f t="shared" ca="1" si="21"/>
        <v>2.1580000000000002E-3</v>
      </c>
      <c r="AC51" s="12">
        <f t="shared" ca="1" si="22"/>
        <v>0.1124</v>
      </c>
      <c r="AD51" s="12">
        <f t="shared" ca="1" si="23"/>
        <v>2.1580000000000002E-3</v>
      </c>
      <c r="AE51" s="12">
        <f t="shared" ca="1" si="24"/>
        <v>0.1124</v>
      </c>
      <c r="AF51" s="12">
        <f t="shared" ca="1" si="25"/>
        <v>2.1580000000000002E-3</v>
      </c>
      <c r="AG51" s="12">
        <f t="shared" ca="1" si="26"/>
        <v>0.1124</v>
      </c>
      <c r="AH51" s="12">
        <f t="shared" ca="1" si="27"/>
        <v>2.1580000000000002E-3</v>
      </c>
    </row>
    <row r="52" spans="1:34" ht="19.5" customHeight="1" x14ac:dyDescent="0.2">
      <c r="A52" s="32">
        <v>43</v>
      </c>
      <c r="B52" s="6" t="s">
        <v>237</v>
      </c>
      <c r="C52" s="8" t="s">
        <v>239</v>
      </c>
      <c r="D52" s="6" t="s">
        <v>232</v>
      </c>
      <c r="E52" s="6">
        <v>87</v>
      </c>
      <c r="F52" s="6" t="s">
        <v>210</v>
      </c>
      <c r="G52" s="12">
        <f t="shared" ca="1" si="28"/>
        <v>0.1618</v>
      </c>
      <c r="H52" s="12">
        <f t="shared" ca="1" si="1"/>
        <v>1.345E-2</v>
      </c>
      <c r="I52" s="12">
        <f t="shared" ca="1" si="2"/>
        <v>0.1305</v>
      </c>
      <c r="J52" s="12">
        <f t="shared" ca="1" si="3"/>
        <v>1.3899999999999999E-2</v>
      </c>
      <c r="K52" s="12">
        <f t="shared" ca="1" si="4"/>
        <v>0.14360000000000001</v>
      </c>
      <c r="L52" s="12">
        <f t="shared" ca="1" si="5"/>
        <v>1.6809999999999999E-2</v>
      </c>
      <c r="M52" s="12">
        <f t="shared" ca="1" si="6"/>
        <v>0.1487</v>
      </c>
      <c r="N52" s="12">
        <f t="shared" ca="1" si="7"/>
        <v>1.3599999999999999E-2</v>
      </c>
      <c r="O52" s="12">
        <f t="shared" ca="1" si="29"/>
        <v>0.1651</v>
      </c>
      <c r="P52" s="12">
        <f t="shared" ca="1" si="30"/>
        <v>1.9269999999999999E-2</v>
      </c>
      <c r="Q52" s="12">
        <f t="shared" ca="1" si="31"/>
        <v>0.1585</v>
      </c>
      <c r="R52" s="12">
        <f t="shared" ca="1" si="11"/>
        <v>1.4880000000000001E-2</v>
      </c>
      <c r="S52" s="12">
        <f t="shared" ca="1" si="32"/>
        <v>0.1221</v>
      </c>
      <c r="T52" s="12">
        <f t="shared" ca="1" si="13"/>
        <v>1.9140000000000001E-2</v>
      </c>
      <c r="U52" s="12">
        <f t="shared" ca="1" si="14"/>
        <v>0.1389</v>
      </c>
      <c r="V52" s="12">
        <f t="shared" ca="1" si="15"/>
        <v>1.602E-2</v>
      </c>
      <c r="W52" s="12">
        <f t="shared" ca="1" si="16"/>
        <v>9.6909999999999996E-2</v>
      </c>
      <c r="X52" s="12">
        <f t="shared" ca="1" si="17"/>
        <v>9.5029999999999993E-3</v>
      </c>
      <c r="Y52" s="12">
        <f t="shared" ca="1" si="18"/>
        <v>0.19539999999999999</v>
      </c>
      <c r="Z52" s="12">
        <f t="shared" ca="1" si="19"/>
        <v>2.0660000000000001E-2</v>
      </c>
      <c r="AA52" s="12">
        <f t="shared" ca="1" si="20"/>
        <v>0.1137</v>
      </c>
      <c r="AB52" s="12">
        <f t="shared" ca="1" si="21"/>
        <v>1.1849999999999999E-2</v>
      </c>
      <c r="AC52" s="12">
        <f t="shared" ca="1" si="22"/>
        <v>0.1137</v>
      </c>
      <c r="AD52" s="12">
        <f t="shared" ca="1" si="23"/>
        <v>1.1849999999999999E-2</v>
      </c>
      <c r="AE52" s="12">
        <f t="shared" ca="1" si="24"/>
        <v>0.1137</v>
      </c>
      <c r="AF52" s="12">
        <f t="shared" ca="1" si="25"/>
        <v>1.1849999999999999E-2</v>
      </c>
      <c r="AG52" s="12">
        <f t="shared" ca="1" si="26"/>
        <v>0.1137</v>
      </c>
      <c r="AH52" s="12">
        <f t="shared" ca="1" si="27"/>
        <v>1.1849999999999999E-2</v>
      </c>
    </row>
    <row r="53" spans="1:34" ht="19.5" customHeight="1" x14ac:dyDescent="0.2">
      <c r="A53" s="32">
        <v>44</v>
      </c>
      <c r="B53" s="6" t="s">
        <v>238</v>
      </c>
      <c r="C53" s="8" t="s">
        <v>167</v>
      </c>
      <c r="D53" s="6" t="s">
        <v>232</v>
      </c>
      <c r="E53" s="6">
        <v>87</v>
      </c>
      <c r="G53" s="12">
        <f t="shared" ca="1" si="28"/>
        <v>0.104</v>
      </c>
      <c r="H53" s="12">
        <f t="shared" ca="1" si="1"/>
        <v>5.359E-3</v>
      </c>
      <c r="I53" s="12">
        <f t="shared" ca="1" si="2"/>
        <v>9.6519999999999995E-2</v>
      </c>
      <c r="J53" s="12">
        <f t="shared" ca="1" si="3"/>
        <v>5.4539999999999996E-3</v>
      </c>
      <c r="K53" s="12">
        <f t="shared" ca="1" si="4"/>
        <v>0.1087</v>
      </c>
      <c r="L53" s="12">
        <f t="shared" ca="1" si="5"/>
        <v>7.0930000000000003E-3</v>
      </c>
      <c r="M53" s="12">
        <f t="shared" ca="1" si="6"/>
        <v>9.1759999999999994E-2</v>
      </c>
      <c r="N53" s="12">
        <f t="shared" ca="1" si="7"/>
        <v>6.5989999999999998E-3</v>
      </c>
      <c r="O53" s="12">
        <f t="shared" ca="1" si="29"/>
        <v>0.1129</v>
      </c>
      <c r="P53" s="12">
        <f t="shared" ca="1" si="30"/>
        <v>7.5969999999999996E-3</v>
      </c>
      <c r="Q53" s="12">
        <f t="shared" ca="1" si="31"/>
        <v>9.5000000000000001E-2</v>
      </c>
      <c r="R53" s="12">
        <f t="shared" ca="1" si="11"/>
        <v>6.8669999999999998E-3</v>
      </c>
      <c r="S53" s="12">
        <f t="shared" ca="1" si="32"/>
        <v>0.1045</v>
      </c>
      <c r="T53" s="12">
        <f t="shared" ca="1" si="13"/>
        <v>7.5969999999999996E-3</v>
      </c>
      <c r="U53" s="12">
        <f t="shared" ca="1" si="14"/>
        <v>8.8510000000000005E-2</v>
      </c>
      <c r="V53" s="12">
        <f t="shared" ca="1" si="15"/>
        <v>7.0400000000000003E-3</v>
      </c>
      <c r="W53" s="12">
        <f t="shared" ca="1" si="16"/>
        <v>9.8460000000000006E-2</v>
      </c>
      <c r="X53" s="12">
        <f t="shared" ca="1" si="17"/>
        <v>4.6379999999999998E-3</v>
      </c>
      <c r="Y53" s="12">
        <f t="shared" ca="1" si="18"/>
        <v>0.10199999999999999</v>
      </c>
      <c r="Z53" s="12">
        <f t="shared" ca="1" si="19"/>
        <v>6.8830000000000002E-3</v>
      </c>
      <c r="AA53" s="12">
        <f t="shared" ca="1" si="20"/>
        <v>0.10009999999999999</v>
      </c>
      <c r="AB53" s="12">
        <f t="shared" ca="1" si="21"/>
        <v>5.019E-3</v>
      </c>
      <c r="AC53" s="12">
        <f t="shared" ca="1" si="22"/>
        <v>0.10009999999999999</v>
      </c>
      <c r="AD53" s="12">
        <f t="shared" ca="1" si="23"/>
        <v>5.019E-3</v>
      </c>
      <c r="AE53" s="12">
        <f t="shared" ca="1" si="24"/>
        <v>0.10009999999999999</v>
      </c>
      <c r="AF53" s="12">
        <f t="shared" ca="1" si="25"/>
        <v>5.019E-3</v>
      </c>
      <c r="AG53" s="12">
        <f t="shared" ca="1" si="26"/>
        <v>0.10009999999999999</v>
      </c>
      <c r="AH53" s="12">
        <f t="shared" ca="1" si="27"/>
        <v>5.019E-3</v>
      </c>
    </row>
    <row r="54" spans="1:34" ht="19.5" customHeight="1" x14ac:dyDescent="0.2">
      <c r="A54" s="32">
        <v>45</v>
      </c>
      <c r="B54" s="6" t="s">
        <v>240</v>
      </c>
      <c r="C54" s="8" t="s">
        <v>168</v>
      </c>
      <c r="D54" s="6" t="s">
        <v>232</v>
      </c>
      <c r="E54" s="6">
        <v>84</v>
      </c>
      <c r="G54" s="12">
        <f t="shared" ca="1" si="28"/>
        <v>0.22559999999999999</v>
      </c>
      <c r="H54" s="12">
        <f t="shared" ca="1" si="1"/>
        <v>3.4529999999999998E-2</v>
      </c>
      <c r="I54" s="12">
        <f t="shared" ca="1" si="2"/>
        <v>0.38740000000000002</v>
      </c>
      <c r="J54" s="12">
        <f t="shared" ca="1" si="3"/>
        <v>3.542E-2</v>
      </c>
      <c r="K54" s="12">
        <f t="shared" ca="1" si="4"/>
        <v>0.32669999999999999</v>
      </c>
      <c r="L54" s="12">
        <f t="shared" ca="1" si="5"/>
        <v>3.9269999999999999E-2</v>
      </c>
      <c r="M54" s="12">
        <f t="shared" ca="1" si="6"/>
        <v>0.2863</v>
      </c>
      <c r="N54" s="12">
        <f t="shared" ca="1" si="7"/>
        <v>3.2629999999999999E-2</v>
      </c>
      <c r="O54" s="12">
        <f t="shared" ca="1" si="29"/>
        <v>0.24060000000000001</v>
      </c>
      <c r="P54" s="12">
        <f t="shared" ca="1" si="30"/>
        <v>4.9660000000000003E-2</v>
      </c>
      <c r="Q54" s="12">
        <f t="shared" ca="1" si="31"/>
        <v>0.21060000000000001</v>
      </c>
      <c r="R54" s="12">
        <f t="shared" ca="1" si="11"/>
        <v>3.9100000000000003E-2</v>
      </c>
      <c r="S54" s="12">
        <f t="shared" ca="1" si="32"/>
        <v>0.4128</v>
      </c>
      <c r="T54" s="12">
        <f t="shared" ca="1" si="13"/>
        <v>4.8869999999999997E-2</v>
      </c>
      <c r="U54" s="12">
        <f t="shared" ca="1" si="14"/>
        <v>0.36199999999999999</v>
      </c>
      <c r="V54" s="12">
        <f t="shared" ca="1" si="15"/>
        <v>4.1520000000000001E-2</v>
      </c>
      <c r="W54" s="12">
        <f t="shared" ca="1" si="16"/>
        <v>0.24010000000000001</v>
      </c>
      <c r="X54" s="12">
        <f t="shared" ca="1" si="17"/>
        <v>2.2880000000000001E-2</v>
      </c>
      <c r="Y54" s="12">
        <f t="shared" ca="1" si="18"/>
        <v>0.37290000000000001</v>
      </c>
      <c r="Z54" s="12">
        <f t="shared" ca="1" si="19"/>
        <v>4.6690000000000002E-2</v>
      </c>
      <c r="AA54" s="12">
        <f t="shared" ca="1" si="20"/>
        <v>0.18149999999999999</v>
      </c>
      <c r="AB54" s="12">
        <f t="shared" ca="1" si="21"/>
        <v>3.082E-2</v>
      </c>
      <c r="AC54" s="12">
        <f t="shared" ca="1" si="22"/>
        <v>0.18149999999999999</v>
      </c>
      <c r="AD54" s="12">
        <f t="shared" ca="1" si="23"/>
        <v>3.082E-2</v>
      </c>
      <c r="AE54" s="12">
        <f t="shared" ca="1" si="24"/>
        <v>0.18149999999999999</v>
      </c>
      <c r="AF54" s="12">
        <f t="shared" ca="1" si="25"/>
        <v>3.082E-2</v>
      </c>
      <c r="AG54" s="12">
        <f t="shared" ca="1" si="26"/>
        <v>0.18149999999999999</v>
      </c>
      <c r="AH54" s="12">
        <f t="shared" ca="1" si="27"/>
        <v>3.082E-2</v>
      </c>
    </row>
    <row r="55" spans="1:34" ht="19.5" customHeight="1" x14ac:dyDescent="0.2">
      <c r="A55" s="32">
        <v>46</v>
      </c>
      <c r="B55" s="6" t="s">
        <v>241</v>
      </c>
      <c r="C55" s="8" t="s">
        <v>169</v>
      </c>
      <c r="D55" s="6" t="s">
        <v>232</v>
      </c>
      <c r="E55" s="6">
        <v>72</v>
      </c>
      <c r="F55" s="6" t="s">
        <v>210</v>
      </c>
      <c r="G55" s="12">
        <f t="shared" ca="1" si="28"/>
        <v>-0.80389999999999995</v>
      </c>
      <c r="H55" s="12">
        <f t="shared" ca="1" si="1"/>
        <v>4.9180000000000001E-2</v>
      </c>
      <c r="I55" s="12">
        <f t="shared" ca="1" si="2"/>
        <v>-0.50129999999999997</v>
      </c>
      <c r="J55" s="12">
        <f t="shared" ca="1" si="3"/>
        <v>4.87E-2</v>
      </c>
      <c r="K55" s="12">
        <f t="shared" ca="1" si="4"/>
        <v>-0.5756</v>
      </c>
      <c r="L55" s="12">
        <f t="shared" ca="1" si="5"/>
        <v>5.0099999999999999E-2</v>
      </c>
      <c r="M55" s="12">
        <f t="shared" ca="1" si="6"/>
        <v>-0.72960000000000003</v>
      </c>
      <c r="N55" s="12">
        <f t="shared" ca="1" si="7"/>
        <v>3.6020000000000003E-2</v>
      </c>
      <c r="O55" s="12">
        <f t="shared" ca="1" si="29"/>
        <v>-0.78480000000000005</v>
      </c>
      <c r="P55" s="12">
        <f t="shared" ca="1" si="30"/>
        <v>7.1139999999999995E-2</v>
      </c>
      <c r="Q55" s="12">
        <f t="shared" ca="1" si="31"/>
        <v>-0.82299999999999995</v>
      </c>
      <c r="R55" s="12">
        <f t="shared" ca="1" si="11"/>
        <v>4.9759999999999999E-2</v>
      </c>
      <c r="S55" s="12">
        <f t="shared" ca="1" si="32"/>
        <v>-0.36649999999999999</v>
      </c>
      <c r="T55" s="12">
        <f t="shared" ca="1" si="13"/>
        <v>7.0050000000000001E-2</v>
      </c>
      <c r="U55" s="12">
        <f t="shared" ca="1" si="14"/>
        <v>-0.6361</v>
      </c>
      <c r="V55" s="12">
        <f t="shared" ca="1" si="15"/>
        <v>5.398E-2</v>
      </c>
      <c r="W55" s="12">
        <f t="shared" ca="1" si="16"/>
        <v>-0.75819999999999999</v>
      </c>
      <c r="X55" s="12">
        <f t="shared" ca="1" si="17"/>
        <v>2.5700000000000001E-2</v>
      </c>
      <c r="Y55" s="12">
        <f t="shared" ca="1" si="18"/>
        <v>-0.54700000000000004</v>
      </c>
      <c r="Z55" s="12">
        <f t="shared" ca="1" si="19"/>
        <v>6.2799999999999995E-2</v>
      </c>
      <c r="AA55" s="12">
        <f t="shared" ca="1" si="20"/>
        <v>-0.87809999999999999</v>
      </c>
      <c r="AB55" s="12">
        <f t="shared" ca="1" si="21"/>
        <v>4.0129999999999999E-2</v>
      </c>
      <c r="AC55" s="12">
        <f t="shared" ca="1" si="22"/>
        <v>-0.87809999999999999</v>
      </c>
      <c r="AD55" s="12">
        <f t="shared" ca="1" si="23"/>
        <v>4.0129999999999999E-2</v>
      </c>
      <c r="AE55" s="12">
        <f t="shared" ca="1" si="24"/>
        <v>-0.87809999999999999</v>
      </c>
      <c r="AF55" s="12">
        <f t="shared" ca="1" si="25"/>
        <v>4.0129999999999999E-2</v>
      </c>
      <c r="AG55" s="12">
        <f t="shared" ca="1" si="26"/>
        <v>-0.87809999999999999</v>
      </c>
      <c r="AH55" s="12">
        <f t="shared" ca="1" si="27"/>
        <v>4.0129999999999999E-2</v>
      </c>
    </row>
    <row r="56" spans="1:34" ht="19.5" customHeight="1" x14ac:dyDescent="0.2">
      <c r="A56" s="32">
        <v>47</v>
      </c>
      <c r="B56" s="6" t="s">
        <v>242</v>
      </c>
      <c r="C56" s="8" t="s">
        <v>170</v>
      </c>
      <c r="D56" s="6" t="s">
        <v>232</v>
      </c>
      <c r="E56" s="6">
        <v>88</v>
      </c>
      <c r="G56" s="12">
        <f t="shared" ca="1" si="28"/>
        <v>0.18029999999999999</v>
      </c>
      <c r="H56" s="12">
        <f t="shared" ca="1" si="1"/>
        <v>4.8210000000000003E-2</v>
      </c>
      <c r="I56" s="12">
        <f t="shared" ca="1" si="2"/>
        <v>8.9069999999999996E-2</v>
      </c>
      <c r="J56" s="12">
        <f t="shared" ca="1" si="3"/>
        <v>4.7629999999999999E-2</v>
      </c>
      <c r="K56" s="12">
        <f t="shared" ca="1" si="4"/>
        <v>9.1969999999999996E-2</v>
      </c>
      <c r="L56" s="12">
        <f t="shared" ca="1" si="5"/>
        <v>5.7459999999999997E-2</v>
      </c>
      <c r="M56" s="12">
        <f t="shared" ca="1" si="6"/>
        <v>0.1774</v>
      </c>
      <c r="N56" s="12">
        <f t="shared" ca="1" si="7"/>
        <v>4.3589999999999997E-2</v>
      </c>
      <c r="O56" s="12">
        <f t="shared" ca="1" si="29"/>
        <v>0.19</v>
      </c>
      <c r="P56" s="12">
        <f t="shared" ca="1" si="30"/>
        <v>6.8890000000000007E-2</v>
      </c>
      <c r="Q56" s="12">
        <f t="shared" ca="1" si="31"/>
        <v>0.1706</v>
      </c>
      <c r="R56" s="12">
        <f t="shared" ca="1" si="11"/>
        <v>5.0380000000000001E-2</v>
      </c>
      <c r="S56" s="12">
        <f t="shared" ca="1" si="32"/>
        <v>-6.0899999999999999E-3</v>
      </c>
      <c r="T56" s="12">
        <f t="shared" ca="1" si="13"/>
        <v>6.8099999999999994E-2</v>
      </c>
      <c r="U56" s="12">
        <f t="shared" ca="1" si="14"/>
        <v>0.1842</v>
      </c>
      <c r="V56" s="12">
        <f t="shared" ca="1" si="15"/>
        <v>5.389E-2</v>
      </c>
      <c r="W56" s="12">
        <f t="shared" ca="1" si="16"/>
        <v>0.1183</v>
      </c>
      <c r="X56" s="12">
        <f t="shared" ca="1" si="17"/>
        <v>3.066E-2</v>
      </c>
      <c r="Y56" s="12">
        <f t="shared" ca="1" si="18"/>
        <v>0.1512</v>
      </c>
      <c r="Z56" s="12">
        <f t="shared" ca="1" si="19"/>
        <v>7.306E-2</v>
      </c>
      <c r="AA56" s="12">
        <f t="shared" ca="1" si="20"/>
        <v>0.14779999999999999</v>
      </c>
      <c r="AB56" s="12">
        <f t="shared" ca="1" si="21"/>
        <v>3.9669999999999997E-2</v>
      </c>
      <c r="AC56" s="12">
        <f t="shared" ca="1" si="22"/>
        <v>0.14779999999999999</v>
      </c>
      <c r="AD56" s="12">
        <f t="shared" ca="1" si="23"/>
        <v>3.9669999999999997E-2</v>
      </c>
      <c r="AE56" s="12">
        <f t="shared" ca="1" si="24"/>
        <v>0.14779999999999999</v>
      </c>
      <c r="AF56" s="12">
        <f t="shared" ca="1" si="25"/>
        <v>3.9669999999999997E-2</v>
      </c>
      <c r="AG56" s="12">
        <f t="shared" ca="1" si="26"/>
        <v>0.14779999999999999</v>
      </c>
      <c r="AH56" s="12">
        <f t="shared" ca="1" si="27"/>
        <v>3.9669999999999997E-2</v>
      </c>
    </row>
    <row r="57" spans="1:34" ht="19.5" customHeight="1" x14ac:dyDescent="0.2">
      <c r="A57" s="32">
        <v>48</v>
      </c>
      <c r="B57" s="6" t="s">
        <v>243</v>
      </c>
      <c r="C57" s="8" t="s">
        <v>171</v>
      </c>
      <c r="D57" s="6" t="s">
        <v>232</v>
      </c>
      <c r="E57" s="6">
        <v>84</v>
      </c>
      <c r="G57" s="12">
        <f t="shared" ca="1" si="28"/>
        <v>0.1051</v>
      </c>
      <c r="H57" s="12">
        <f t="shared" ca="1" si="1"/>
        <v>3.7130000000000002E-3</v>
      </c>
      <c r="I57" s="12">
        <f t="shared" ca="1" si="2"/>
        <v>9.3240000000000003E-2</v>
      </c>
      <c r="J57" s="12">
        <f t="shared" ca="1" si="3"/>
        <v>3.8019999999999998E-3</v>
      </c>
      <c r="K57" s="12">
        <f t="shared" ca="1" si="4"/>
        <v>0.10050000000000001</v>
      </c>
      <c r="L57" s="12">
        <f t="shared" ca="1" si="5"/>
        <v>3.7399999999999998E-3</v>
      </c>
      <c r="M57" s="12">
        <f t="shared" ca="1" si="6"/>
        <v>9.7780000000000006E-2</v>
      </c>
      <c r="N57" s="12">
        <f t="shared" ca="1" si="7"/>
        <v>2.9650000000000002E-3</v>
      </c>
      <c r="O57" s="12">
        <f t="shared" ca="1" si="29"/>
        <v>0.1067</v>
      </c>
      <c r="P57" s="12">
        <f t="shared" ca="1" si="30"/>
        <v>5.3039999999999997E-3</v>
      </c>
      <c r="Q57" s="12">
        <f t="shared" ca="1" si="31"/>
        <v>0.10340000000000001</v>
      </c>
      <c r="R57" s="12">
        <f t="shared" ca="1" si="11"/>
        <v>4.0790000000000002E-3</v>
      </c>
      <c r="S57" s="12">
        <f t="shared" ca="1" si="32"/>
        <v>9.4289999999999999E-2</v>
      </c>
      <c r="T57" s="12">
        <f t="shared" ca="1" si="13"/>
        <v>5.2639999999999996E-3</v>
      </c>
      <c r="U57" s="12">
        <f t="shared" ca="1" si="14"/>
        <v>9.2189999999999994E-2</v>
      </c>
      <c r="V57" s="12">
        <f t="shared" ca="1" si="15"/>
        <v>4.3610000000000003E-3</v>
      </c>
      <c r="W57" s="12">
        <f t="shared" ca="1" si="16"/>
        <v>0.12230000000000001</v>
      </c>
      <c r="X57" s="12">
        <f t="shared" ca="1" si="17"/>
        <v>2.049E-3</v>
      </c>
      <c r="Y57" s="12">
        <f t="shared" ca="1" si="18"/>
        <v>7.5980000000000006E-2</v>
      </c>
      <c r="Z57" s="12">
        <f t="shared" ca="1" si="19"/>
        <v>4.7289999999999997E-3</v>
      </c>
      <c r="AA57" s="12">
        <f t="shared" ca="1" si="20"/>
        <v>0.1328</v>
      </c>
      <c r="AB57" s="12">
        <f t="shared" ca="1" si="21"/>
        <v>3.1489999999999999E-3</v>
      </c>
      <c r="AC57" s="12">
        <f t="shared" ca="1" si="22"/>
        <v>0.1328</v>
      </c>
      <c r="AD57" s="12">
        <f t="shared" ca="1" si="23"/>
        <v>3.1489999999999999E-3</v>
      </c>
      <c r="AE57" s="12">
        <f t="shared" ca="1" si="24"/>
        <v>0.1328</v>
      </c>
      <c r="AF57" s="12">
        <f t="shared" ca="1" si="25"/>
        <v>3.1489999999999999E-3</v>
      </c>
      <c r="AG57" s="12">
        <f t="shared" ca="1" si="26"/>
        <v>0.1328</v>
      </c>
      <c r="AH57" s="12">
        <f t="shared" ca="1" si="27"/>
        <v>3.1489999999999999E-3</v>
      </c>
    </row>
    <row r="58" spans="1:34" ht="19.5" customHeight="1" x14ac:dyDescent="0.2"/>
    <row r="59" spans="1:34" ht="19.5" customHeight="1" x14ac:dyDescent="0.2"/>
    <row r="60" spans="1:34" ht="19.5" customHeight="1" x14ac:dyDescent="0.2"/>
    <row r="61" spans="1:34" ht="19.5" customHeight="1" x14ac:dyDescent="0.2"/>
    <row r="62" spans="1:34" ht="19.5" customHeight="1" x14ac:dyDescent="0.2"/>
    <row r="63" spans="1:34" ht="19.5" customHeight="1" x14ac:dyDescent="0.2"/>
    <row r="64" spans="1:3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  <row r="162" ht="19.5" customHeight="1" x14ac:dyDescent="0.2"/>
    <row r="163" ht="19.5" customHeight="1" x14ac:dyDescent="0.2"/>
    <row r="164" ht="19.5" customHeight="1" x14ac:dyDescent="0.2"/>
    <row r="165" ht="19.5" customHeight="1" x14ac:dyDescent="0.2"/>
    <row r="166" ht="19.5" customHeight="1" x14ac:dyDescent="0.2"/>
    <row r="167" ht="19.5" customHeight="1" x14ac:dyDescent="0.2"/>
    <row r="168" ht="19.5" customHeight="1" x14ac:dyDescent="0.2"/>
    <row r="169" ht="19.5" customHeight="1" x14ac:dyDescent="0.2"/>
    <row r="170" ht="19.5" customHeight="1" x14ac:dyDescent="0.2"/>
    <row r="171" ht="19.5" customHeight="1" x14ac:dyDescent="0.2"/>
    <row r="172" ht="19.5" customHeight="1" x14ac:dyDescent="0.2"/>
    <row r="173" ht="19.5" customHeight="1" x14ac:dyDescent="0.2"/>
    <row r="174" ht="19.5" customHeight="1" x14ac:dyDescent="0.2"/>
    <row r="175" ht="19.5" customHeight="1" x14ac:dyDescent="0.2"/>
    <row r="176" ht="19.5" customHeight="1" x14ac:dyDescent="0.2"/>
    <row r="177" ht="19.5" customHeight="1" x14ac:dyDescent="0.2"/>
    <row r="178" ht="19.5" customHeight="1" x14ac:dyDescent="0.2"/>
    <row r="179" ht="19.5" customHeight="1" x14ac:dyDescent="0.2"/>
    <row r="180" ht="19.5" customHeight="1" x14ac:dyDescent="0.2"/>
    <row r="181" ht="19.5" customHeight="1" x14ac:dyDescent="0.2"/>
    <row r="182" ht="19.5" customHeight="1" x14ac:dyDescent="0.2"/>
    <row r="183" ht="19.5" customHeight="1" x14ac:dyDescent="0.2"/>
    <row r="184" ht="19.5" customHeight="1" x14ac:dyDescent="0.2"/>
    <row r="185" ht="19.5" customHeight="1" x14ac:dyDescent="0.2"/>
    <row r="186" ht="19.5" customHeight="1" x14ac:dyDescent="0.2"/>
    <row r="187" ht="19.5" customHeight="1" x14ac:dyDescent="0.2"/>
    <row r="188" ht="19.5" customHeight="1" x14ac:dyDescent="0.2"/>
    <row r="189" ht="19.5" customHeight="1" x14ac:dyDescent="0.2"/>
    <row r="190" ht="19.5" customHeight="1" x14ac:dyDescent="0.2"/>
    <row r="191" ht="19.5" customHeight="1" x14ac:dyDescent="0.2"/>
    <row r="192" ht="19.5" customHeight="1" x14ac:dyDescent="0.2"/>
    <row r="193" ht="19.5" customHeight="1" x14ac:dyDescent="0.2"/>
    <row r="194" ht="19.5" customHeight="1" x14ac:dyDescent="0.2"/>
    <row r="195" ht="19.5" customHeight="1" x14ac:dyDescent="0.2"/>
    <row r="196" ht="19.5" customHeight="1" x14ac:dyDescent="0.2"/>
    <row r="197" ht="19.5" customHeight="1" x14ac:dyDescent="0.2"/>
    <row r="198" ht="19.5" customHeight="1" x14ac:dyDescent="0.2"/>
    <row r="199" ht="19.5" customHeight="1" x14ac:dyDescent="0.2"/>
    <row r="200" ht="19.5" customHeight="1" x14ac:dyDescent="0.2"/>
    <row r="201" ht="19.5" customHeight="1" x14ac:dyDescent="0.2"/>
    <row r="202" ht="19.5" customHeight="1" x14ac:dyDescent="0.2"/>
    <row r="203" ht="19.5" customHeight="1" x14ac:dyDescent="0.2"/>
    <row r="204" ht="19.5" customHeight="1" x14ac:dyDescent="0.2"/>
    <row r="205" ht="19.5" customHeight="1" x14ac:dyDescent="0.2"/>
    <row r="206" ht="19.5" customHeight="1" x14ac:dyDescent="0.2"/>
    <row r="207" ht="19.5" customHeight="1" x14ac:dyDescent="0.2"/>
    <row r="208" ht="19.5" customHeight="1" x14ac:dyDescent="0.2"/>
    <row r="209" ht="19.5" customHeight="1" x14ac:dyDescent="0.2"/>
    <row r="210" ht="19.5" customHeight="1" x14ac:dyDescent="0.2"/>
    <row r="211" ht="19.5" customHeight="1" x14ac:dyDescent="0.2"/>
    <row r="212" ht="19.5" customHeight="1" x14ac:dyDescent="0.2"/>
    <row r="213" ht="19.5" customHeight="1" x14ac:dyDescent="0.2"/>
    <row r="214" ht="19.5" customHeight="1" x14ac:dyDescent="0.2"/>
    <row r="215" ht="19.5" customHeight="1" x14ac:dyDescent="0.2"/>
    <row r="216" ht="19.5" customHeight="1" x14ac:dyDescent="0.2"/>
    <row r="217" ht="19.5" customHeight="1" x14ac:dyDescent="0.2"/>
    <row r="218" ht="19.5" customHeight="1" x14ac:dyDescent="0.2"/>
    <row r="219" ht="19.5" customHeight="1" x14ac:dyDescent="0.2"/>
    <row r="220" ht="19.5" customHeight="1" x14ac:dyDescent="0.2"/>
    <row r="221" ht="48" customHeight="1" x14ac:dyDescent="0.2"/>
  </sheetData>
  <conditionalFormatting sqref="AE4:AF4">
    <cfRule type="cellIs" dxfId="160" priority="189" operator="lessThan">
      <formula>0.05</formula>
    </cfRule>
  </conditionalFormatting>
  <conditionalFormatting sqref="G4:H4">
    <cfRule type="cellIs" dxfId="159" priority="188" operator="lessThan">
      <formula>0.05</formula>
    </cfRule>
  </conditionalFormatting>
  <conditionalFormatting sqref="AA4:AB4">
    <cfRule type="cellIs" dxfId="158" priority="185" operator="lessThan">
      <formula>0.05</formula>
    </cfRule>
  </conditionalFormatting>
  <conditionalFormatting sqref="O5:P20 O24:P54">
    <cfRule type="cellIs" dxfId="157" priority="161" operator="lessThan">
      <formula>0.05</formula>
    </cfRule>
  </conditionalFormatting>
  <conditionalFormatting sqref="K5:L20 K24:L54">
    <cfRule type="cellIs" dxfId="156" priority="163" operator="lessThan">
      <formula>0.05</formula>
    </cfRule>
  </conditionalFormatting>
  <conditionalFormatting sqref="M5:P20 M24:P54">
    <cfRule type="cellIs" dxfId="155" priority="162" operator="lessThan">
      <formula>0.05</formula>
    </cfRule>
  </conditionalFormatting>
  <conditionalFormatting sqref="G5:H20 G24:H54">
    <cfRule type="cellIs" dxfId="154" priority="165" operator="lessThan">
      <formula>0.05</formula>
    </cfRule>
  </conditionalFormatting>
  <conditionalFormatting sqref="I5:J20 I24:J54">
    <cfRule type="cellIs" dxfId="153" priority="164" operator="lessThan">
      <formula>0.05</formula>
    </cfRule>
  </conditionalFormatting>
  <conditionalFormatting sqref="U5:U20 U24:U54">
    <cfRule type="cellIs" dxfId="152" priority="160" operator="lessThan">
      <formula>0.05</formula>
    </cfRule>
  </conditionalFormatting>
  <conditionalFormatting sqref="W5:W20 W24:W54">
    <cfRule type="cellIs" dxfId="151" priority="159" operator="lessThan">
      <formula>0.05</formula>
    </cfRule>
  </conditionalFormatting>
  <conditionalFormatting sqref="Y5:Z20 Y24:Z54">
    <cfRule type="cellIs" dxfId="150" priority="158" operator="lessThan">
      <formula>0.05</formula>
    </cfRule>
  </conditionalFormatting>
  <conditionalFormatting sqref="AA5:AB10 AA24:AB54 AA12:AB20">
    <cfRule type="cellIs" dxfId="149" priority="157" operator="lessThan">
      <formula>0.05</formula>
    </cfRule>
  </conditionalFormatting>
  <conditionalFormatting sqref="AC5:AD20 AC24:AD54">
    <cfRule type="cellIs" dxfId="148" priority="156" operator="lessThan">
      <formula>0.05</formula>
    </cfRule>
  </conditionalFormatting>
  <conditionalFormatting sqref="AE5:AF20 AE24:AF54">
    <cfRule type="cellIs" dxfId="147" priority="155" operator="lessThan">
      <formula>0.05</formula>
    </cfRule>
  </conditionalFormatting>
  <conditionalFormatting sqref="AG5:AH20 AG24:AH54">
    <cfRule type="cellIs" dxfId="146" priority="154" operator="lessThan">
      <formula>0.05</formula>
    </cfRule>
  </conditionalFormatting>
  <conditionalFormatting sqref="K4">
    <cfRule type="cellIs" dxfId="145" priority="153" operator="lessThan">
      <formula>0.05</formula>
    </cfRule>
  </conditionalFormatting>
  <conditionalFormatting sqref="L4">
    <cfRule type="cellIs" dxfId="144" priority="152" operator="lessThan">
      <formula>0.05</formula>
    </cfRule>
  </conditionalFormatting>
  <conditionalFormatting sqref="M4">
    <cfRule type="cellIs" dxfId="143" priority="151" operator="lessThan">
      <formula>0.05</formula>
    </cfRule>
  </conditionalFormatting>
  <conditionalFormatting sqref="N4:P4 S4">
    <cfRule type="cellIs" dxfId="142" priority="150" operator="lessThan">
      <formula>0.05</formula>
    </cfRule>
  </conditionalFormatting>
  <conditionalFormatting sqref="W4">
    <cfRule type="cellIs" dxfId="141" priority="149" operator="lessThan">
      <formula>0.05</formula>
    </cfRule>
  </conditionalFormatting>
  <conditionalFormatting sqref="Y4:Z4">
    <cfRule type="cellIs" dxfId="140" priority="148" operator="lessThan">
      <formula>0.05</formula>
    </cfRule>
  </conditionalFormatting>
  <conditionalFormatting sqref="I4">
    <cfRule type="cellIs" dxfId="139" priority="147" operator="lessThan">
      <formula>0.05</formula>
    </cfRule>
  </conditionalFormatting>
  <conditionalFormatting sqref="J4">
    <cfRule type="cellIs" dxfId="138" priority="146" operator="lessThan">
      <formula>0.05</formula>
    </cfRule>
  </conditionalFormatting>
  <conditionalFormatting sqref="O4">
    <cfRule type="cellIs" dxfId="137" priority="145" operator="lessThan">
      <formula>0.05</formula>
    </cfRule>
  </conditionalFormatting>
  <conditionalFormatting sqref="P4">
    <cfRule type="cellIs" dxfId="136" priority="144" operator="lessThan">
      <formula>0.05</formula>
    </cfRule>
  </conditionalFormatting>
  <conditionalFormatting sqref="U4">
    <cfRule type="cellIs" dxfId="135" priority="143" operator="lessThan">
      <formula>0.05</formula>
    </cfRule>
  </conditionalFormatting>
  <conditionalFormatting sqref="AG57:AH57">
    <cfRule type="cellIs" dxfId="134" priority="105" operator="lessThan">
      <formula>0.05</formula>
    </cfRule>
  </conditionalFormatting>
  <conditionalFormatting sqref="I57:J57">
    <cfRule type="cellIs" dxfId="133" priority="115" operator="lessThan">
      <formula>0.05</formula>
    </cfRule>
  </conditionalFormatting>
  <conditionalFormatting sqref="O55:P55">
    <cfRule type="cellIs" dxfId="132" priority="136" operator="lessThan">
      <formula>0.05</formula>
    </cfRule>
  </conditionalFormatting>
  <conditionalFormatting sqref="K55:L55">
    <cfRule type="cellIs" dxfId="131" priority="138" operator="lessThan">
      <formula>0.05</formula>
    </cfRule>
  </conditionalFormatting>
  <conditionalFormatting sqref="M55:P55">
    <cfRule type="cellIs" dxfId="130" priority="137" operator="lessThan">
      <formula>0.05</formula>
    </cfRule>
  </conditionalFormatting>
  <conditionalFormatting sqref="G55:H55">
    <cfRule type="cellIs" dxfId="129" priority="140" operator="lessThan">
      <formula>0.05</formula>
    </cfRule>
  </conditionalFormatting>
  <conditionalFormatting sqref="I55:J55">
    <cfRule type="cellIs" dxfId="128" priority="139" operator="lessThan">
      <formula>0.05</formula>
    </cfRule>
  </conditionalFormatting>
  <conditionalFormatting sqref="U55">
    <cfRule type="cellIs" dxfId="127" priority="135" operator="lessThan">
      <formula>0.05</formula>
    </cfRule>
  </conditionalFormatting>
  <conditionalFormatting sqref="W55">
    <cfRule type="cellIs" dxfId="126" priority="134" operator="lessThan">
      <formula>0.05</formula>
    </cfRule>
  </conditionalFormatting>
  <conditionalFormatting sqref="Y55:Z55">
    <cfRule type="cellIs" dxfId="125" priority="133" operator="lessThan">
      <formula>0.05</formula>
    </cfRule>
  </conditionalFormatting>
  <conditionalFormatting sqref="AA55:AB55">
    <cfRule type="cellIs" dxfId="124" priority="132" operator="lessThan">
      <formula>0.05</formula>
    </cfRule>
  </conditionalFormatting>
  <conditionalFormatting sqref="AC55:AD55">
    <cfRule type="cellIs" dxfId="123" priority="131" operator="lessThan">
      <formula>0.05</formula>
    </cfRule>
  </conditionalFormatting>
  <conditionalFormatting sqref="AE55:AF55">
    <cfRule type="cellIs" dxfId="122" priority="130" operator="lessThan">
      <formula>0.05</formula>
    </cfRule>
  </conditionalFormatting>
  <conditionalFormatting sqref="AG55:AH55">
    <cfRule type="cellIs" dxfId="121" priority="129" operator="lessThan">
      <formula>0.05</formula>
    </cfRule>
  </conditionalFormatting>
  <conditionalFormatting sqref="O56:P56">
    <cfRule type="cellIs" dxfId="120" priority="124" operator="lessThan">
      <formula>0.05</formula>
    </cfRule>
  </conditionalFormatting>
  <conditionalFormatting sqref="K56:L56">
    <cfRule type="cellIs" dxfId="119" priority="126" operator="lessThan">
      <formula>0.05</formula>
    </cfRule>
  </conditionalFormatting>
  <conditionalFormatting sqref="M56:P56">
    <cfRule type="cellIs" dxfId="118" priority="125" operator="lessThan">
      <formula>0.05</formula>
    </cfRule>
  </conditionalFormatting>
  <conditionalFormatting sqref="G56:H56">
    <cfRule type="cellIs" dxfId="117" priority="128" operator="lessThan">
      <formula>0.05</formula>
    </cfRule>
  </conditionalFormatting>
  <conditionalFormatting sqref="I56:J56">
    <cfRule type="cellIs" dxfId="116" priority="127" operator="lessThan">
      <formula>0.05</formula>
    </cfRule>
  </conditionalFormatting>
  <conditionalFormatting sqref="U56">
    <cfRule type="cellIs" dxfId="115" priority="123" operator="lessThan">
      <formula>0.05</formula>
    </cfRule>
  </conditionalFormatting>
  <conditionalFormatting sqref="W56">
    <cfRule type="cellIs" dxfId="114" priority="122" operator="lessThan">
      <formula>0.05</formula>
    </cfRule>
  </conditionalFormatting>
  <conditionalFormatting sqref="Y56:Z56">
    <cfRule type="cellIs" dxfId="113" priority="121" operator="lessThan">
      <formula>0.05</formula>
    </cfRule>
  </conditionalFormatting>
  <conditionalFormatting sqref="AA56:AB56">
    <cfRule type="cellIs" dxfId="112" priority="120" operator="lessThan">
      <formula>0.05</formula>
    </cfRule>
  </conditionalFormatting>
  <conditionalFormatting sqref="AC56:AD56">
    <cfRule type="cellIs" dxfId="111" priority="119" operator="lessThan">
      <formula>0.05</formula>
    </cfRule>
  </conditionalFormatting>
  <conditionalFormatting sqref="AE56:AF56">
    <cfRule type="cellIs" dxfId="110" priority="118" operator="lessThan">
      <formula>0.05</formula>
    </cfRule>
  </conditionalFormatting>
  <conditionalFormatting sqref="AG56:AH56">
    <cfRule type="cellIs" dxfId="109" priority="117" operator="lessThan">
      <formula>0.05</formula>
    </cfRule>
  </conditionalFormatting>
  <conditionalFormatting sqref="O57:P57">
    <cfRule type="cellIs" dxfId="108" priority="112" operator="lessThan">
      <formula>0.05</formula>
    </cfRule>
  </conditionalFormatting>
  <conditionalFormatting sqref="K57:L57">
    <cfRule type="cellIs" dxfId="107" priority="114" operator="lessThan">
      <formula>0.05</formula>
    </cfRule>
  </conditionalFormatting>
  <conditionalFormatting sqref="M57:P57">
    <cfRule type="cellIs" dxfId="106" priority="113" operator="lessThan">
      <formula>0.05</formula>
    </cfRule>
  </conditionalFormatting>
  <conditionalFormatting sqref="G57:H57">
    <cfRule type="cellIs" dxfId="105" priority="116" operator="lessThan">
      <formula>0.05</formula>
    </cfRule>
  </conditionalFormatting>
  <conditionalFormatting sqref="U57">
    <cfRule type="cellIs" dxfId="104" priority="111" operator="lessThan">
      <formula>0.05</formula>
    </cfRule>
  </conditionalFormatting>
  <conditionalFormatting sqref="W57">
    <cfRule type="cellIs" dxfId="103" priority="110" operator="lessThan">
      <formula>0.05</formula>
    </cfRule>
  </conditionalFormatting>
  <conditionalFormatting sqref="Y57:Z57">
    <cfRule type="cellIs" dxfId="102" priority="109" operator="lessThan">
      <formula>0.05</formula>
    </cfRule>
  </conditionalFormatting>
  <conditionalFormatting sqref="AA57:AB57">
    <cfRule type="cellIs" dxfId="101" priority="108" operator="lessThan">
      <formula>0.05</formula>
    </cfRule>
  </conditionalFormatting>
  <conditionalFormatting sqref="AC57:AD57">
    <cfRule type="cellIs" dxfId="100" priority="107" operator="lessThan">
      <formula>0.05</formula>
    </cfRule>
  </conditionalFormatting>
  <conditionalFormatting sqref="AE57:AF57">
    <cfRule type="cellIs" dxfId="99" priority="106" operator="lessThan">
      <formula>0.05</formula>
    </cfRule>
  </conditionalFormatting>
  <conditionalFormatting sqref="V4">
    <cfRule type="cellIs" dxfId="98" priority="88" operator="lessThan">
      <formula>0.05</formula>
    </cfRule>
  </conditionalFormatting>
  <conditionalFormatting sqref="Q4">
    <cfRule type="cellIs" dxfId="97" priority="103" operator="lessThan">
      <formula>0.05</formula>
    </cfRule>
  </conditionalFormatting>
  <conditionalFormatting sqref="V56">
    <cfRule type="cellIs" dxfId="96" priority="86" operator="lessThan">
      <formula>0.05</formula>
    </cfRule>
  </conditionalFormatting>
  <conditionalFormatting sqref="V57">
    <cfRule type="cellIs" dxfId="95" priority="85" operator="lessThan">
      <formula>0.05</formula>
    </cfRule>
  </conditionalFormatting>
  <conditionalFormatting sqref="X5:X20 X24:X54">
    <cfRule type="cellIs" dxfId="94" priority="84" operator="lessThan">
      <formula>0.05</formula>
    </cfRule>
  </conditionalFormatting>
  <conditionalFormatting sqref="R5:R20 R24:R54">
    <cfRule type="cellIs" dxfId="93" priority="99" operator="lessThan">
      <formula>0.05</formula>
    </cfRule>
  </conditionalFormatting>
  <conditionalFormatting sqref="R4">
    <cfRule type="cellIs" dxfId="92" priority="98" operator="lessThan">
      <formula>0.05</formula>
    </cfRule>
  </conditionalFormatting>
  <conditionalFormatting sqref="R55">
    <cfRule type="cellIs" dxfId="91" priority="97" operator="lessThan">
      <formula>0.05</formula>
    </cfRule>
  </conditionalFormatting>
  <conditionalFormatting sqref="R56">
    <cfRule type="cellIs" dxfId="90" priority="96" operator="lessThan">
      <formula>0.05</formula>
    </cfRule>
  </conditionalFormatting>
  <conditionalFormatting sqref="R57">
    <cfRule type="cellIs" dxfId="89" priority="95" operator="lessThan">
      <formula>0.05</formula>
    </cfRule>
  </conditionalFormatting>
  <conditionalFormatting sqref="T5:T20 T24:T54">
    <cfRule type="cellIs" dxfId="88" priority="94" operator="lessThan">
      <formula>0.05</formula>
    </cfRule>
  </conditionalFormatting>
  <conditionalFormatting sqref="T4">
    <cfRule type="cellIs" dxfId="87" priority="93" operator="lessThan">
      <formula>0.05</formula>
    </cfRule>
  </conditionalFormatting>
  <conditionalFormatting sqref="T55">
    <cfRule type="cellIs" dxfId="86" priority="92" operator="lessThan">
      <formula>0.05</formula>
    </cfRule>
  </conditionalFormatting>
  <conditionalFormatting sqref="T56">
    <cfRule type="cellIs" dxfId="85" priority="91" operator="lessThan">
      <formula>0.05</formula>
    </cfRule>
  </conditionalFormatting>
  <conditionalFormatting sqref="T57">
    <cfRule type="cellIs" dxfId="84" priority="90" operator="lessThan">
      <formula>0.05</formula>
    </cfRule>
  </conditionalFormatting>
  <conditionalFormatting sqref="V5:V20 V24:V54">
    <cfRule type="cellIs" dxfId="83" priority="89" operator="lessThan">
      <formula>0.05</formula>
    </cfRule>
  </conditionalFormatting>
  <conditionalFormatting sqref="V55">
    <cfRule type="cellIs" dxfId="82" priority="87" operator="lessThan">
      <formula>0.05</formula>
    </cfRule>
  </conditionalFormatting>
  <conditionalFormatting sqref="X4">
    <cfRule type="cellIs" dxfId="81" priority="83" operator="lessThan">
      <formula>0.05</formula>
    </cfRule>
  </conditionalFormatting>
  <conditionalFormatting sqref="X55">
    <cfRule type="cellIs" dxfId="80" priority="82" operator="lessThan">
      <formula>0.05</formula>
    </cfRule>
  </conditionalFormatting>
  <conditionalFormatting sqref="X56">
    <cfRule type="cellIs" dxfId="79" priority="81" operator="lessThan">
      <formula>0.05</formula>
    </cfRule>
  </conditionalFormatting>
  <conditionalFormatting sqref="X57">
    <cfRule type="cellIs" dxfId="78" priority="80" operator="lessThan">
      <formula>0.05</formula>
    </cfRule>
  </conditionalFormatting>
  <conditionalFormatting sqref="Q5:Q20 Q24:Q54">
    <cfRule type="cellIs" dxfId="77" priority="78" operator="lessThan">
      <formula>0.05</formula>
    </cfRule>
  </conditionalFormatting>
  <conditionalFormatting sqref="Q5:Q20 Q24:Q54">
    <cfRule type="cellIs" dxfId="76" priority="79" operator="lessThan">
      <formula>0.05</formula>
    </cfRule>
  </conditionalFormatting>
  <conditionalFormatting sqref="Q55">
    <cfRule type="cellIs" dxfId="75" priority="76" operator="lessThan">
      <formula>0.05</formula>
    </cfRule>
  </conditionalFormatting>
  <conditionalFormatting sqref="Q55">
    <cfRule type="cellIs" dxfId="74" priority="77" operator="lessThan">
      <formula>0.05</formula>
    </cfRule>
  </conditionalFormatting>
  <conditionalFormatting sqref="Q56">
    <cfRule type="cellIs" dxfId="73" priority="74" operator="lessThan">
      <formula>0.05</formula>
    </cfRule>
  </conditionalFormatting>
  <conditionalFormatting sqref="Q56">
    <cfRule type="cellIs" dxfId="72" priority="75" operator="lessThan">
      <formula>0.05</formula>
    </cfRule>
  </conditionalFormatting>
  <conditionalFormatting sqref="Q57">
    <cfRule type="cellIs" dxfId="71" priority="72" operator="lessThan">
      <formula>0.05</formula>
    </cfRule>
  </conditionalFormatting>
  <conditionalFormatting sqref="Q57">
    <cfRule type="cellIs" dxfId="70" priority="73" operator="lessThan">
      <formula>0.05</formula>
    </cfRule>
  </conditionalFormatting>
  <conditionalFormatting sqref="S5:S20 S24:S54">
    <cfRule type="cellIs" dxfId="69" priority="70" operator="lessThan">
      <formula>0.05</formula>
    </cfRule>
  </conditionalFormatting>
  <conditionalFormatting sqref="S5:S20 S24:S54">
    <cfRule type="cellIs" dxfId="68" priority="71" operator="lessThan">
      <formula>0.05</formula>
    </cfRule>
  </conditionalFormatting>
  <conditionalFormatting sqref="S55">
    <cfRule type="cellIs" dxfId="67" priority="68" operator="lessThan">
      <formula>0.05</formula>
    </cfRule>
  </conditionalFormatting>
  <conditionalFormatting sqref="S55">
    <cfRule type="cellIs" dxfId="66" priority="69" operator="lessThan">
      <formula>0.05</formula>
    </cfRule>
  </conditionalFormatting>
  <conditionalFormatting sqref="S56">
    <cfRule type="cellIs" dxfId="65" priority="66" operator="lessThan">
      <formula>0.05</formula>
    </cfRule>
  </conditionalFormatting>
  <conditionalFormatting sqref="S56">
    <cfRule type="cellIs" dxfId="64" priority="67" operator="lessThan">
      <formula>0.05</formula>
    </cfRule>
  </conditionalFormatting>
  <conditionalFormatting sqref="S57">
    <cfRule type="cellIs" dxfId="63" priority="64" operator="lessThan">
      <formula>0.05</formula>
    </cfRule>
  </conditionalFormatting>
  <conditionalFormatting sqref="S57">
    <cfRule type="cellIs" dxfId="62" priority="65" operator="lessThan">
      <formula>0.05</formula>
    </cfRule>
  </conditionalFormatting>
  <conditionalFormatting sqref="O21:P21">
    <cfRule type="cellIs" dxfId="61" priority="59" operator="lessThan">
      <formula>0.05</formula>
    </cfRule>
  </conditionalFormatting>
  <conditionalFormatting sqref="K21:L21">
    <cfRule type="cellIs" dxfId="60" priority="61" operator="lessThan">
      <formula>0.05</formula>
    </cfRule>
  </conditionalFormatting>
  <conditionalFormatting sqref="M21:P21">
    <cfRule type="cellIs" dxfId="59" priority="60" operator="lessThan">
      <formula>0.05</formula>
    </cfRule>
  </conditionalFormatting>
  <conditionalFormatting sqref="G21:H21">
    <cfRule type="cellIs" dxfId="58" priority="63" operator="lessThan">
      <formula>0.05</formula>
    </cfRule>
  </conditionalFormatting>
  <conditionalFormatting sqref="I21:J21">
    <cfRule type="cellIs" dxfId="57" priority="62" operator="lessThan">
      <formula>0.05</formula>
    </cfRule>
  </conditionalFormatting>
  <conditionalFormatting sqref="U21">
    <cfRule type="cellIs" dxfId="56" priority="58" operator="lessThan">
      <formula>0.05</formula>
    </cfRule>
  </conditionalFormatting>
  <conditionalFormatting sqref="W21">
    <cfRule type="cellIs" dxfId="55" priority="57" operator="lessThan">
      <formula>0.05</formula>
    </cfRule>
  </conditionalFormatting>
  <conditionalFormatting sqref="Y21:Z21">
    <cfRule type="cellIs" dxfId="54" priority="56" operator="lessThan">
      <formula>0.05</formula>
    </cfRule>
  </conditionalFormatting>
  <conditionalFormatting sqref="AA21:AB21">
    <cfRule type="cellIs" dxfId="53" priority="55" operator="lessThan">
      <formula>0.05</formula>
    </cfRule>
  </conditionalFormatting>
  <conditionalFormatting sqref="AC21:AD21">
    <cfRule type="cellIs" dxfId="52" priority="54" operator="lessThan">
      <formula>0.05</formula>
    </cfRule>
  </conditionalFormatting>
  <conditionalFormatting sqref="AE21:AF21">
    <cfRule type="cellIs" dxfId="51" priority="53" operator="lessThan">
      <formula>0.05</formula>
    </cfRule>
  </conditionalFormatting>
  <conditionalFormatting sqref="AG21:AH21">
    <cfRule type="cellIs" dxfId="50" priority="52" operator="lessThan">
      <formula>0.05</formula>
    </cfRule>
  </conditionalFormatting>
  <conditionalFormatting sqref="X21">
    <cfRule type="cellIs" dxfId="49" priority="48" operator="lessThan">
      <formula>0.05</formula>
    </cfRule>
  </conditionalFormatting>
  <conditionalFormatting sqref="R21">
    <cfRule type="cellIs" dxfId="48" priority="51" operator="lessThan">
      <formula>0.05</formula>
    </cfRule>
  </conditionalFormatting>
  <conditionalFormatting sqref="T21">
    <cfRule type="cellIs" dxfId="47" priority="50" operator="lessThan">
      <formula>0.05</formula>
    </cfRule>
  </conditionalFormatting>
  <conditionalFormatting sqref="V21">
    <cfRule type="cellIs" dxfId="46" priority="49" operator="lessThan">
      <formula>0.05</formula>
    </cfRule>
  </conditionalFormatting>
  <conditionalFormatting sqref="Q21">
    <cfRule type="cellIs" dxfId="45" priority="46" operator="lessThan">
      <formula>0.05</formula>
    </cfRule>
  </conditionalFormatting>
  <conditionalFormatting sqref="Q21">
    <cfRule type="cellIs" dxfId="44" priority="47" operator="lessThan">
      <formula>0.05</formula>
    </cfRule>
  </conditionalFormatting>
  <conditionalFormatting sqref="S21">
    <cfRule type="cellIs" dxfId="43" priority="44" operator="lessThan">
      <formula>0.05</formula>
    </cfRule>
  </conditionalFormatting>
  <conditionalFormatting sqref="S21">
    <cfRule type="cellIs" dxfId="42" priority="45" operator="lessThan">
      <formula>0.05</formula>
    </cfRule>
  </conditionalFormatting>
  <conditionalFormatting sqref="O22:P22">
    <cfRule type="cellIs" dxfId="41" priority="39" operator="lessThan">
      <formula>0.05</formula>
    </cfRule>
  </conditionalFormatting>
  <conditionalFormatting sqref="K22:L22">
    <cfRule type="cellIs" dxfId="40" priority="41" operator="lessThan">
      <formula>0.05</formula>
    </cfRule>
  </conditionalFormatting>
  <conditionalFormatting sqref="M22:P22">
    <cfRule type="cellIs" dxfId="39" priority="40" operator="lessThan">
      <formula>0.05</formula>
    </cfRule>
  </conditionalFormatting>
  <conditionalFormatting sqref="G22:H22">
    <cfRule type="cellIs" dxfId="38" priority="43" operator="lessThan">
      <formula>0.05</formula>
    </cfRule>
  </conditionalFormatting>
  <conditionalFormatting sqref="I22:J22">
    <cfRule type="cellIs" dxfId="37" priority="42" operator="lessThan">
      <formula>0.05</formula>
    </cfRule>
  </conditionalFormatting>
  <conditionalFormatting sqref="U22">
    <cfRule type="cellIs" dxfId="36" priority="38" operator="lessThan">
      <formula>0.05</formula>
    </cfRule>
  </conditionalFormatting>
  <conditionalFormatting sqref="W22">
    <cfRule type="cellIs" dxfId="35" priority="37" operator="lessThan">
      <formula>0.05</formula>
    </cfRule>
  </conditionalFormatting>
  <conditionalFormatting sqref="Y22:Z22">
    <cfRule type="cellIs" dxfId="34" priority="36" operator="lessThan">
      <formula>0.05</formula>
    </cfRule>
  </conditionalFormatting>
  <conditionalFormatting sqref="AA22:AB22">
    <cfRule type="cellIs" dxfId="33" priority="35" operator="lessThan">
      <formula>0.05</formula>
    </cfRule>
  </conditionalFormatting>
  <conditionalFormatting sqref="AC22:AD22">
    <cfRule type="cellIs" dxfId="32" priority="34" operator="lessThan">
      <formula>0.05</formula>
    </cfRule>
  </conditionalFormatting>
  <conditionalFormatting sqref="AE22:AF22">
    <cfRule type="cellIs" dxfId="31" priority="33" operator="lessThan">
      <formula>0.05</formula>
    </cfRule>
  </conditionalFormatting>
  <conditionalFormatting sqref="AG22:AH22">
    <cfRule type="cellIs" dxfId="30" priority="32" operator="lessThan">
      <formula>0.05</formula>
    </cfRule>
  </conditionalFormatting>
  <conditionalFormatting sqref="X22">
    <cfRule type="cellIs" dxfId="29" priority="28" operator="lessThan">
      <formula>0.05</formula>
    </cfRule>
  </conditionalFormatting>
  <conditionalFormatting sqref="R22">
    <cfRule type="cellIs" dxfId="28" priority="31" operator="lessThan">
      <formula>0.05</formula>
    </cfRule>
  </conditionalFormatting>
  <conditionalFormatting sqref="T22">
    <cfRule type="cellIs" dxfId="27" priority="30" operator="lessThan">
      <formula>0.05</formula>
    </cfRule>
  </conditionalFormatting>
  <conditionalFormatting sqref="V22">
    <cfRule type="cellIs" dxfId="26" priority="29" operator="lessThan">
      <formula>0.05</formula>
    </cfRule>
  </conditionalFormatting>
  <conditionalFormatting sqref="Q22">
    <cfRule type="cellIs" dxfId="25" priority="26" operator="lessThan">
      <formula>0.05</formula>
    </cfRule>
  </conditionalFormatting>
  <conditionalFormatting sqref="Q22">
    <cfRule type="cellIs" dxfId="24" priority="27" operator="lessThan">
      <formula>0.05</formula>
    </cfRule>
  </conditionalFormatting>
  <conditionalFormatting sqref="S22">
    <cfRule type="cellIs" dxfId="23" priority="24" operator="lessThan">
      <formula>0.05</formula>
    </cfRule>
  </conditionalFormatting>
  <conditionalFormatting sqref="S22">
    <cfRule type="cellIs" dxfId="22" priority="25" operator="lessThan">
      <formula>0.05</formula>
    </cfRule>
  </conditionalFormatting>
  <conditionalFormatting sqref="O23:P23">
    <cfRule type="cellIs" dxfId="21" priority="19" operator="lessThan">
      <formula>0.05</formula>
    </cfRule>
  </conditionalFormatting>
  <conditionalFormatting sqref="K23:L23">
    <cfRule type="cellIs" dxfId="20" priority="21" operator="lessThan">
      <formula>0.05</formula>
    </cfRule>
  </conditionalFormatting>
  <conditionalFormatting sqref="M23:P23">
    <cfRule type="cellIs" dxfId="19" priority="20" operator="lessThan">
      <formula>0.05</formula>
    </cfRule>
  </conditionalFormatting>
  <conditionalFormatting sqref="G23:H23">
    <cfRule type="cellIs" dxfId="18" priority="23" operator="lessThan">
      <formula>0.05</formula>
    </cfRule>
  </conditionalFormatting>
  <conditionalFormatting sqref="I23:J23">
    <cfRule type="cellIs" dxfId="17" priority="22" operator="lessThan">
      <formula>0.05</formula>
    </cfRule>
  </conditionalFormatting>
  <conditionalFormatting sqref="U23">
    <cfRule type="cellIs" dxfId="16" priority="18" operator="lessThan">
      <formula>0.05</formula>
    </cfRule>
  </conditionalFormatting>
  <conditionalFormatting sqref="W23">
    <cfRule type="cellIs" dxfId="15" priority="17" operator="lessThan">
      <formula>0.05</formula>
    </cfRule>
  </conditionalFormatting>
  <conditionalFormatting sqref="Y23:Z23">
    <cfRule type="cellIs" dxfId="14" priority="16" operator="lessThan">
      <formula>0.05</formula>
    </cfRule>
  </conditionalFormatting>
  <conditionalFormatting sqref="AA23:AB23">
    <cfRule type="cellIs" dxfId="13" priority="15" operator="lessThan">
      <formula>0.05</formula>
    </cfRule>
  </conditionalFormatting>
  <conditionalFormatting sqref="AC23:AD23">
    <cfRule type="cellIs" dxfId="12" priority="14" operator="lessThan">
      <formula>0.05</formula>
    </cfRule>
  </conditionalFormatting>
  <conditionalFormatting sqref="AE23:AF23">
    <cfRule type="cellIs" dxfId="11" priority="13" operator="lessThan">
      <formula>0.05</formula>
    </cfRule>
  </conditionalFormatting>
  <conditionalFormatting sqref="AG23:AH23">
    <cfRule type="cellIs" dxfId="10" priority="12" operator="lessThan">
      <formula>0.05</formula>
    </cfRule>
  </conditionalFormatting>
  <conditionalFormatting sqref="X23">
    <cfRule type="cellIs" dxfId="9" priority="8" operator="lessThan">
      <formula>0.05</formula>
    </cfRule>
  </conditionalFormatting>
  <conditionalFormatting sqref="R23">
    <cfRule type="cellIs" dxfId="8" priority="11" operator="lessThan">
      <formula>0.05</formula>
    </cfRule>
  </conditionalFormatting>
  <conditionalFormatting sqref="T23">
    <cfRule type="cellIs" dxfId="7" priority="10" operator="lessThan">
      <formula>0.05</formula>
    </cfRule>
  </conditionalFormatting>
  <conditionalFormatting sqref="V23">
    <cfRule type="cellIs" dxfId="6" priority="9" operator="lessThan">
      <formula>0.05</formula>
    </cfRule>
  </conditionalFormatting>
  <conditionalFormatting sqref="Q23">
    <cfRule type="cellIs" dxfId="5" priority="6" operator="lessThan">
      <formula>0.05</formula>
    </cfRule>
  </conditionalFormatting>
  <conditionalFormatting sqref="Q23">
    <cfRule type="cellIs" dxfId="4" priority="7" operator="lessThan">
      <formula>0.05</formula>
    </cfRule>
  </conditionalFormatting>
  <conditionalFormatting sqref="S23">
    <cfRule type="cellIs" dxfId="3" priority="4" operator="lessThan">
      <formula>0.05</formula>
    </cfRule>
  </conditionalFormatting>
  <conditionalFormatting sqref="S23">
    <cfRule type="cellIs" dxfId="2" priority="5" operator="lessThan">
      <formula>0.05</formula>
    </cfRule>
  </conditionalFormatting>
  <conditionalFormatting sqref="AB11">
    <cfRule type="cellIs" dxfId="1" priority="1" operator="lessThan">
      <formula>0.05</formula>
    </cfRule>
  </conditionalFormatting>
  <conditionalFormatting sqref="AA11">
    <cfRule type="cellIs" dxfId="0" priority="2" operator="lessThan">
      <formula>0.05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des!$A$1:$A$42</xm:f>
          </x14:formula1>
          <xm:sqref>B1:B2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9" workbookViewId="0">
      <selection activeCell="L22" sqref="L22"/>
    </sheetView>
  </sheetViews>
  <sheetFormatPr defaultRowHeight="12.75" x14ac:dyDescent="0.2"/>
  <sheetData>
    <row r="1" spans="1:10" ht="13.15" customHeight="1" x14ac:dyDescent="0.2">
      <c r="A1" s="53" t="s">
        <v>112</v>
      </c>
      <c r="B1" s="54"/>
      <c r="C1" s="54"/>
      <c r="D1" s="54"/>
      <c r="E1" s="54"/>
    </row>
    <row r="2" spans="1:10" x14ac:dyDescent="0.2">
      <c r="A2" s="30" t="s">
        <v>41</v>
      </c>
      <c r="B2" s="31" t="s">
        <v>113</v>
      </c>
      <c r="C2" s="31" t="s">
        <v>114</v>
      </c>
      <c r="D2" s="31" t="s">
        <v>115</v>
      </c>
      <c r="E2" s="31" t="s">
        <v>116</v>
      </c>
    </row>
    <row r="3" spans="1:10" x14ac:dyDescent="0.2">
      <c r="A3" s="30" t="s">
        <v>124</v>
      </c>
      <c r="B3" s="21">
        <v>1</v>
      </c>
      <c r="C3" s="21">
        <v>6</v>
      </c>
      <c r="D3" s="21">
        <v>52.73</v>
      </c>
      <c r="E3" s="21">
        <v>2.9999999999999997E-4</v>
      </c>
    </row>
    <row r="4" spans="1:10" ht="25.5" x14ac:dyDescent="0.2">
      <c r="A4" s="30" t="s">
        <v>38</v>
      </c>
      <c r="B4" s="21">
        <v>1</v>
      </c>
      <c r="C4" s="21">
        <v>6</v>
      </c>
      <c r="D4" s="21">
        <v>1.3</v>
      </c>
      <c r="E4" s="21">
        <v>0.2979</v>
      </c>
    </row>
    <row r="5" spans="1:10" ht="25.5" x14ac:dyDescent="0.2">
      <c r="A5" s="30" t="s">
        <v>125</v>
      </c>
      <c r="B5" s="21">
        <v>1</v>
      </c>
      <c r="C5" s="21">
        <v>6</v>
      </c>
      <c r="D5" s="21">
        <v>0.21</v>
      </c>
      <c r="E5" s="21">
        <v>0.66149999999999998</v>
      </c>
    </row>
    <row r="6" spans="1:10" x14ac:dyDescent="0.2">
      <c r="A6" s="30" t="s">
        <v>39</v>
      </c>
      <c r="B6" s="21">
        <v>1</v>
      </c>
      <c r="C6" s="21">
        <v>66</v>
      </c>
      <c r="D6" s="21">
        <v>6.16</v>
      </c>
      <c r="E6" s="21">
        <v>1.5699999999999999E-2</v>
      </c>
    </row>
    <row r="7" spans="1:10" ht="25.5" x14ac:dyDescent="0.2">
      <c r="A7" s="30" t="s">
        <v>126</v>
      </c>
      <c r="B7" s="21">
        <v>1</v>
      </c>
      <c r="C7" s="21">
        <v>66</v>
      </c>
      <c r="D7" s="21">
        <v>10.97</v>
      </c>
      <c r="E7" s="21">
        <v>1.5E-3</v>
      </c>
    </row>
    <row r="8" spans="1:10" ht="25.5" x14ac:dyDescent="0.2">
      <c r="A8" s="30" t="s">
        <v>172</v>
      </c>
      <c r="B8" s="21">
        <v>1</v>
      </c>
      <c r="C8" s="21">
        <v>66</v>
      </c>
      <c r="D8" s="21">
        <v>0.28999999999999998</v>
      </c>
      <c r="E8" s="21">
        <v>0.59489999999999998</v>
      </c>
    </row>
    <row r="9" spans="1:10" ht="25.5" x14ac:dyDescent="0.2">
      <c r="A9" s="30" t="s">
        <v>181</v>
      </c>
      <c r="B9" s="21">
        <v>1</v>
      </c>
      <c r="C9" s="21">
        <v>66</v>
      </c>
      <c r="D9" s="21">
        <v>45.08</v>
      </c>
      <c r="E9" s="21" t="s">
        <v>48</v>
      </c>
    </row>
    <row r="10" spans="1:10" ht="13.5" thickBot="1" x14ac:dyDescent="0.25">
      <c r="A10" s="33"/>
    </row>
    <row r="11" spans="1:10" ht="13.15" customHeight="1" x14ac:dyDescent="0.2">
      <c r="A11" s="53" t="s">
        <v>47</v>
      </c>
      <c r="B11" s="54"/>
      <c r="C11" s="54"/>
      <c r="D11" s="54"/>
      <c r="E11" s="54"/>
      <c r="F11" s="54"/>
      <c r="G11" s="54"/>
      <c r="H11" s="54"/>
      <c r="I11" s="54"/>
    </row>
    <row r="12" spans="1:10" ht="25.5" x14ac:dyDescent="0.2">
      <c r="B12" s="55" t="s">
        <v>41</v>
      </c>
      <c r="C12" s="52" t="s">
        <v>124</v>
      </c>
      <c r="D12" s="52" t="s">
        <v>38</v>
      </c>
      <c r="E12" s="52" t="s">
        <v>39</v>
      </c>
      <c r="F12" s="52" t="s">
        <v>42</v>
      </c>
      <c r="G12" s="31" t="s">
        <v>43</v>
      </c>
      <c r="H12" s="52" t="s">
        <v>40</v>
      </c>
      <c r="I12" s="52" t="s">
        <v>45</v>
      </c>
      <c r="J12" s="52" t="s">
        <v>46</v>
      </c>
    </row>
    <row r="13" spans="1:10" x14ac:dyDescent="0.2">
      <c r="B13" s="55"/>
      <c r="C13" s="52"/>
      <c r="D13" s="52"/>
      <c r="E13" s="52"/>
      <c r="F13" s="52"/>
      <c r="G13" s="31" t="s">
        <v>44</v>
      </c>
      <c r="H13" s="52"/>
      <c r="I13" s="52"/>
      <c r="J13" s="52"/>
    </row>
    <row r="14" spans="1:10" x14ac:dyDescent="0.2">
      <c r="A14" t="str">
        <f>CONCATENATE(B14,C14)</f>
        <v>CORT0</v>
      </c>
      <c r="B14" s="30" t="s">
        <v>124</v>
      </c>
      <c r="C14" s="31">
        <v>0</v>
      </c>
      <c r="D14" s="31"/>
      <c r="E14" s="31"/>
      <c r="F14" s="21">
        <v>2.7016</v>
      </c>
      <c r="G14" s="21">
        <v>8.2680000000000003E-2</v>
      </c>
      <c r="H14" s="21">
        <v>6</v>
      </c>
      <c r="I14" s="21">
        <v>32.68</v>
      </c>
      <c r="J14" s="21" t="s">
        <v>48</v>
      </c>
    </row>
    <row r="15" spans="1:10" x14ac:dyDescent="0.2">
      <c r="A15" t="str">
        <f>CONCATENATE(B15,C15)</f>
        <v>CORT1</v>
      </c>
      <c r="B15" s="30" t="s">
        <v>124</v>
      </c>
      <c r="C15" s="31">
        <v>1</v>
      </c>
      <c r="D15" s="31"/>
      <c r="E15" s="31"/>
      <c r="F15" s="21">
        <v>3.3138999999999998</v>
      </c>
      <c r="G15" s="21">
        <v>8.337E-2</v>
      </c>
      <c r="H15" s="21">
        <v>6</v>
      </c>
      <c r="I15" s="21">
        <v>39.75</v>
      </c>
      <c r="J15" s="21" t="s">
        <v>48</v>
      </c>
    </row>
    <row r="16" spans="1:10" ht="25.5" x14ac:dyDescent="0.2">
      <c r="A16" t="str">
        <f>CONCATENATE(B16,D16)</f>
        <v>LINETYPE0</v>
      </c>
      <c r="B16" s="30" t="s">
        <v>38</v>
      </c>
      <c r="C16" s="31"/>
      <c r="D16" s="31">
        <v>0</v>
      </c>
      <c r="E16" s="31"/>
      <c r="F16" s="21">
        <v>3.0764</v>
      </c>
      <c r="G16" s="21">
        <v>0.1018</v>
      </c>
      <c r="H16" s="21">
        <v>6</v>
      </c>
      <c r="I16" s="21">
        <v>30.23</v>
      </c>
      <c r="J16" s="21" t="s">
        <v>48</v>
      </c>
    </row>
    <row r="17" spans="1:10" ht="25.5" x14ac:dyDescent="0.2">
      <c r="A17" t="str">
        <f>CONCATENATE(B17,D17)</f>
        <v>LINETYPE1</v>
      </c>
      <c r="B17" s="30" t="s">
        <v>38</v>
      </c>
      <c r="C17" s="31"/>
      <c r="D17" s="31">
        <v>1</v>
      </c>
      <c r="E17" s="31"/>
      <c r="F17" s="21">
        <v>2.9390999999999998</v>
      </c>
      <c r="G17" s="21">
        <v>8.4459999999999993E-2</v>
      </c>
      <c r="H17" s="21">
        <v>6</v>
      </c>
      <c r="I17" s="21">
        <v>34.799999999999997</v>
      </c>
      <c r="J17" s="21" t="s">
        <v>48</v>
      </c>
    </row>
    <row r="18" spans="1:10" ht="25.5" x14ac:dyDescent="0.2">
      <c r="A18" t="str">
        <f>CONCATENATE(B18,C18,D18)</f>
        <v>CORT*LINETYPE00</v>
      </c>
      <c r="B18" s="30" t="s">
        <v>125</v>
      </c>
      <c r="C18" s="31">
        <v>0</v>
      </c>
      <c r="D18" s="31">
        <v>0</v>
      </c>
      <c r="E18" s="31"/>
      <c r="F18" s="21">
        <v>2.7564000000000002</v>
      </c>
      <c r="G18" s="21">
        <v>0.11600000000000001</v>
      </c>
      <c r="H18" s="21">
        <v>6</v>
      </c>
      <c r="I18" s="21">
        <v>23.77</v>
      </c>
      <c r="J18" s="21" t="s">
        <v>48</v>
      </c>
    </row>
    <row r="19" spans="1:10" ht="25.5" x14ac:dyDescent="0.2">
      <c r="A19" t="str">
        <f>CONCATENATE(B19,C19,D19)</f>
        <v>CORT*LINETYPE01</v>
      </c>
      <c r="B19" s="30" t="s">
        <v>125</v>
      </c>
      <c r="C19" s="31">
        <v>0</v>
      </c>
      <c r="D19" s="31">
        <v>1</v>
      </c>
      <c r="E19" s="31"/>
      <c r="F19" s="21">
        <v>2.6467999999999998</v>
      </c>
      <c r="G19" s="21">
        <v>9.7839999999999996E-2</v>
      </c>
      <c r="H19" s="21">
        <v>6</v>
      </c>
      <c r="I19" s="21">
        <v>27.05</v>
      </c>
      <c r="J19" s="21" t="s">
        <v>48</v>
      </c>
    </row>
    <row r="20" spans="1:10" ht="25.5" x14ac:dyDescent="0.2">
      <c r="A20" t="str">
        <f>CONCATENATE(B20,C20,D20)</f>
        <v>CORT*LINETYPE10</v>
      </c>
      <c r="B20" s="30" t="s">
        <v>125</v>
      </c>
      <c r="C20" s="31">
        <v>1</v>
      </c>
      <c r="D20" s="31">
        <v>0</v>
      </c>
      <c r="E20" s="31"/>
      <c r="F20" s="21">
        <v>3.3963999999999999</v>
      </c>
      <c r="G20" s="21">
        <v>0.1162</v>
      </c>
      <c r="H20" s="21">
        <v>6</v>
      </c>
      <c r="I20" s="21">
        <v>29.23</v>
      </c>
      <c r="J20" s="21" t="s">
        <v>48</v>
      </c>
    </row>
    <row r="21" spans="1:10" ht="25.5" x14ac:dyDescent="0.2">
      <c r="A21" t="str">
        <f>CONCATENATE(B21,C21,D21)</f>
        <v>CORT*LINETYPE11</v>
      </c>
      <c r="B21" s="30" t="s">
        <v>125</v>
      </c>
      <c r="C21" s="31">
        <v>1</v>
      </c>
      <c r="D21" s="31">
        <v>1</v>
      </c>
      <c r="E21" s="31"/>
      <c r="F21" s="21">
        <v>3.2313999999999998</v>
      </c>
      <c r="G21" s="21">
        <v>9.5880000000000007E-2</v>
      </c>
      <c r="H21" s="21">
        <v>6</v>
      </c>
      <c r="I21" s="21">
        <v>33.700000000000003</v>
      </c>
      <c r="J21" s="21" t="s">
        <v>48</v>
      </c>
    </row>
    <row r="22" spans="1:10" x14ac:dyDescent="0.2">
      <c r="A22" t="str">
        <f>CONCATENATE(B22,E22)</f>
        <v>MINI0</v>
      </c>
      <c r="B22" s="30" t="s">
        <v>39</v>
      </c>
      <c r="C22" s="31"/>
      <c r="D22" s="31"/>
      <c r="E22" s="31">
        <v>0</v>
      </c>
      <c r="F22" s="21">
        <v>2.8504</v>
      </c>
      <c r="G22" s="21">
        <v>5.8340000000000003E-2</v>
      </c>
      <c r="H22" s="21">
        <v>66</v>
      </c>
      <c r="I22" s="21">
        <v>48.86</v>
      </c>
      <c r="J22" s="21" t="s">
        <v>48</v>
      </c>
    </row>
    <row r="23" spans="1:10" x14ac:dyDescent="0.2">
      <c r="A23" t="str">
        <f>CONCATENATE(B23,E23)</f>
        <v>MINI1</v>
      </c>
      <c r="B23" s="30" t="s">
        <v>39</v>
      </c>
      <c r="C23" s="31"/>
      <c r="D23" s="31"/>
      <c r="E23" s="31">
        <v>1</v>
      </c>
      <c r="F23" s="21">
        <v>3.1652</v>
      </c>
      <c r="G23" s="21">
        <v>0.122</v>
      </c>
      <c r="H23" s="21">
        <v>66</v>
      </c>
      <c r="I23" s="21">
        <v>25.95</v>
      </c>
      <c r="J23" s="21" t="s">
        <v>48</v>
      </c>
    </row>
    <row r="24" spans="1:10" ht="25.5" x14ac:dyDescent="0.2">
      <c r="A24" t="str">
        <f>CONCATENATE(B24,C24,E24)</f>
        <v>CORT*MINI00</v>
      </c>
      <c r="B24" s="30" t="s">
        <v>126</v>
      </c>
      <c r="C24" s="31">
        <v>0</v>
      </c>
      <c r="D24" s="31"/>
      <c r="E24" s="31">
        <v>0</v>
      </c>
      <c r="F24" s="21">
        <v>2.6867000000000001</v>
      </c>
      <c r="G24" s="21">
        <v>6.923E-2</v>
      </c>
      <c r="H24" s="21">
        <v>66</v>
      </c>
      <c r="I24" s="21">
        <v>38.81</v>
      </c>
      <c r="J24" s="21" t="s">
        <v>48</v>
      </c>
    </row>
    <row r="25" spans="1:10" ht="25.5" x14ac:dyDescent="0.2">
      <c r="A25" t="str">
        <f>CONCATENATE(B25,C25,E25)</f>
        <v>CORT*MINI01</v>
      </c>
      <c r="B25" s="30" t="s">
        <v>126</v>
      </c>
      <c r="C25" s="31">
        <v>0</v>
      </c>
      <c r="D25" s="31"/>
      <c r="E25" s="31">
        <v>1</v>
      </c>
      <c r="F25" s="21">
        <v>2.7166000000000001</v>
      </c>
      <c r="G25" s="21">
        <v>0.1447</v>
      </c>
      <c r="H25" s="21">
        <v>66</v>
      </c>
      <c r="I25" s="21">
        <v>18.77</v>
      </c>
      <c r="J25" s="21" t="s">
        <v>48</v>
      </c>
    </row>
    <row r="26" spans="1:10" ht="25.5" x14ac:dyDescent="0.2">
      <c r="A26" t="str">
        <f>CONCATENATE(B26,C26,E26)</f>
        <v>CORT*MINI10</v>
      </c>
      <c r="B26" s="30" t="s">
        <v>126</v>
      </c>
      <c r="C26" s="31">
        <v>1</v>
      </c>
      <c r="D26" s="31"/>
      <c r="E26" s="31">
        <v>0</v>
      </c>
      <c r="F26" s="21">
        <v>3.0141</v>
      </c>
      <c r="G26" s="21">
        <v>6.8070000000000006E-2</v>
      </c>
      <c r="H26" s="21">
        <v>66</v>
      </c>
      <c r="I26" s="21">
        <v>44.28</v>
      </c>
      <c r="J26" s="21" t="s">
        <v>48</v>
      </c>
    </row>
    <row r="27" spans="1:10" ht="25.5" x14ac:dyDescent="0.2">
      <c r="A27" t="str">
        <f>CONCATENATE(B27,C27,E27)</f>
        <v>CORT*MINI11</v>
      </c>
      <c r="B27" s="30" t="s">
        <v>126</v>
      </c>
      <c r="C27" s="31">
        <v>1</v>
      </c>
      <c r="D27" s="31"/>
      <c r="E27" s="31">
        <v>1</v>
      </c>
      <c r="F27" s="21">
        <v>3.6137999999999999</v>
      </c>
      <c r="G27" s="21">
        <v>0.1439</v>
      </c>
      <c r="H27" s="21">
        <v>66</v>
      </c>
      <c r="I27" s="21">
        <v>25.11</v>
      </c>
      <c r="J27" s="21" t="s">
        <v>48</v>
      </c>
    </row>
  </sheetData>
  <mergeCells count="10">
    <mergeCell ref="J12:J13"/>
    <mergeCell ref="A1:E1"/>
    <mergeCell ref="A11:I11"/>
    <mergeCell ref="B12:B13"/>
    <mergeCell ref="C12:C13"/>
    <mergeCell ref="D12:D13"/>
    <mergeCell ref="E12:E13"/>
    <mergeCell ref="F12:F13"/>
    <mergeCell ref="H12:H13"/>
    <mergeCell ref="I12:I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N16" sqref="N16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12.03</v>
      </c>
      <c r="E3" s="21">
        <v>1.3299999999999999E-2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0.23</v>
      </c>
      <c r="E4" s="21">
        <v>0.6472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2.38</v>
      </c>
      <c r="E5" s="21">
        <v>0.1736</v>
      </c>
    </row>
    <row r="6" spans="1:11" x14ac:dyDescent="0.2">
      <c r="A6" s="22" t="s">
        <v>39</v>
      </c>
      <c r="B6" s="21">
        <v>1</v>
      </c>
      <c r="C6" s="21">
        <v>66</v>
      </c>
      <c r="D6" s="21">
        <v>2.58</v>
      </c>
      <c r="E6" s="21">
        <v>0.1132</v>
      </c>
    </row>
    <row r="7" spans="1:11" ht="25.5" x14ac:dyDescent="0.2">
      <c r="A7" s="22" t="s">
        <v>126</v>
      </c>
      <c r="B7" s="21">
        <v>1</v>
      </c>
      <c r="C7" s="21">
        <v>66</v>
      </c>
      <c r="D7" s="21">
        <v>0.96</v>
      </c>
      <c r="E7" s="21">
        <v>0.3306</v>
      </c>
    </row>
    <row r="8" spans="1:11" ht="25.5" x14ac:dyDescent="0.2">
      <c r="A8" s="22" t="s">
        <v>172</v>
      </c>
      <c r="B8" s="21">
        <v>1</v>
      </c>
      <c r="C8" s="21">
        <v>66</v>
      </c>
      <c r="D8" s="21">
        <v>6.99</v>
      </c>
      <c r="E8" s="21">
        <v>1.0200000000000001E-2</v>
      </c>
    </row>
    <row r="9" spans="1:11" ht="13.15" customHeight="1" x14ac:dyDescent="0.2">
      <c r="A9" s="22" t="s">
        <v>180</v>
      </c>
      <c r="B9" s="21">
        <v>1</v>
      </c>
      <c r="C9" s="21">
        <v>66</v>
      </c>
      <c r="D9" s="21">
        <v>0.85</v>
      </c>
      <c r="E9" s="21">
        <v>0.36059999999999998</v>
      </c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53" t="s">
        <v>47</v>
      </c>
      <c r="B14" s="54"/>
      <c r="C14" s="54"/>
      <c r="D14" s="54"/>
      <c r="E14" s="54"/>
      <c r="F14" s="54"/>
      <c r="G14" s="54"/>
      <c r="H14" s="54"/>
      <c r="I14" s="54"/>
      <c r="J14" s="17"/>
    </row>
    <row r="15" spans="1:11" ht="25.5" x14ac:dyDescent="0.2">
      <c r="B15" s="55" t="s">
        <v>41</v>
      </c>
      <c r="C15" s="52" t="s">
        <v>124</v>
      </c>
      <c r="D15" s="52" t="s">
        <v>38</v>
      </c>
      <c r="E15" s="52" t="s">
        <v>39</v>
      </c>
      <c r="F15" s="52" t="s">
        <v>42</v>
      </c>
      <c r="G15" s="20" t="s">
        <v>43</v>
      </c>
      <c r="H15" s="52" t="s">
        <v>40</v>
      </c>
      <c r="I15" s="52" t="s">
        <v>45</v>
      </c>
      <c r="J15" s="52" t="s">
        <v>46</v>
      </c>
      <c r="K15" s="18"/>
    </row>
    <row r="16" spans="1:11" ht="15" thickBot="1" x14ac:dyDescent="0.25">
      <c r="B16" s="55"/>
      <c r="C16" s="52"/>
      <c r="D16" s="52"/>
      <c r="E16" s="52"/>
      <c r="F16" s="52"/>
      <c r="G16" s="20" t="s">
        <v>44</v>
      </c>
      <c r="H16" s="52"/>
      <c r="I16" s="52"/>
      <c r="J16" s="52"/>
      <c r="K16" s="19"/>
    </row>
    <row r="17" spans="1:11" ht="13.5" thickBot="1" x14ac:dyDescent="0.25">
      <c r="A17" t="str">
        <f>CONCATENATE(B17,C17)</f>
        <v>CORT0</v>
      </c>
      <c r="B17" s="22" t="s">
        <v>124</v>
      </c>
      <c r="C17" s="20">
        <v>0</v>
      </c>
      <c r="D17" s="20"/>
      <c r="E17" s="20"/>
      <c r="F17" s="21">
        <v>2.7749999999999999</v>
      </c>
      <c r="G17" s="21">
        <v>0.11799999999999999</v>
      </c>
      <c r="H17" s="21">
        <v>6</v>
      </c>
      <c r="I17" s="21">
        <v>23.53</v>
      </c>
      <c r="J17" s="21" t="s">
        <v>48</v>
      </c>
      <c r="K17" s="5"/>
    </row>
    <row r="18" spans="1:11" ht="13.5" thickBot="1" x14ac:dyDescent="0.25">
      <c r="A18" t="str">
        <f>CONCATENATE(B18,C18)</f>
        <v>CORT1</v>
      </c>
      <c r="B18" s="22" t="s">
        <v>124</v>
      </c>
      <c r="C18" s="20">
        <v>1</v>
      </c>
      <c r="D18" s="20"/>
      <c r="E18" s="20"/>
      <c r="F18" s="21">
        <v>3.2170000000000001</v>
      </c>
      <c r="G18" s="21">
        <v>0.1229</v>
      </c>
      <c r="H18" s="21">
        <v>6</v>
      </c>
      <c r="I18" s="21">
        <v>26.18</v>
      </c>
      <c r="J18" s="21" t="s">
        <v>48</v>
      </c>
      <c r="K18" s="5"/>
    </row>
    <row r="19" spans="1:11" ht="26.25" thickBot="1" x14ac:dyDescent="0.25">
      <c r="A19" t="str">
        <f>CONCATENATE(B19,D19)</f>
        <v>LINETYPE0</v>
      </c>
      <c r="B19" s="22" t="s">
        <v>38</v>
      </c>
      <c r="C19" s="20"/>
      <c r="D19" s="20">
        <v>0</v>
      </c>
      <c r="E19" s="20"/>
      <c r="F19" s="21">
        <v>2.9500999999999999</v>
      </c>
      <c r="G19" s="21">
        <v>0.1542</v>
      </c>
      <c r="H19" s="21">
        <v>6</v>
      </c>
      <c r="I19" s="21">
        <v>19.14</v>
      </c>
      <c r="J19" s="21" t="s">
        <v>48</v>
      </c>
      <c r="K19" s="5"/>
    </row>
    <row r="20" spans="1:11" ht="26.25" thickBot="1" x14ac:dyDescent="0.25">
      <c r="A20" t="str">
        <f>CONCATENATE(B20,D20)</f>
        <v>LINETYPE1</v>
      </c>
      <c r="B20" s="22" t="s">
        <v>38</v>
      </c>
      <c r="C20" s="20"/>
      <c r="D20" s="20">
        <v>1</v>
      </c>
      <c r="E20" s="20"/>
      <c r="F20" s="21">
        <v>3.0419</v>
      </c>
      <c r="G20" s="21">
        <v>0.1237</v>
      </c>
      <c r="H20" s="21">
        <v>6</v>
      </c>
      <c r="I20" s="21">
        <v>24.59</v>
      </c>
      <c r="J20" s="21" t="s">
        <v>48</v>
      </c>
      <c r="K20" s="5"/>
    </row>
    <row r="21" spans="1:11" ht="26.25" thickBot="1" x14ac:dyDescent="0.25">
      <c r="A21" t="str">
        <f>CONCATENATE(B21,C21,D21)</f>
        <v>CORT*LINETYPE00</v>
      </c>
      <c r="B21" s="22" t="s">
        <v>125</v>
      </c>
      <c r="C21" s="20">
        <v>0</v>
      </c>
      <c r="D21" s="20">
        <v>0</v>
      </c>
      <c r="E21" s="20"/>
      <c r="F21" s="21">
        <v>2.6566000000000001</v>
      </c>
      <c r="G21" s="21">
        <v>0.17449999999999999</v>
      </c>
      <c r="H21" s="21">
        <v>6</v>
      </c>
      <c r="I21" s="21">
        <v>15.23</v>
      </c>
      <c r="J21" s="21" t="s">
        <v>48</v>
      </c>
      <c r="K21" s="5"/>
    </row>
    <row r="22" spans="1:11" ht="26.25" thickBot="1" x14ac:dyDescent="0.25">
      <c r="A22" t="str">
        <f>CONCATENATE(B22,C22,D22)</f>
        <v>CORT*LINETYPE01</v>
      </c>
      <c r="B22" s="22" t="s">
        <v>125</v>
      </c>
      <c r="C22" s="20">
        <v>0</v>
      </c>
      <c r="D22" s="20">
        <v>1</v>
      </c>
      <c r="E22" s="20"/>
      <c r="F22" s="21">
        <v>2.8934000000000002</v>
      </c>
      <c r="G22" s="21">
        <v>0.14249999999999999</v>
      </c>
      <c r="H22" s="21">
        <v>6</v>
      </c>
      <c r="I22" s="21">
        <v>20.309999999999999</v>
      </c>
      <c r="J22" s="21" t="s">
        <v>48</v>
      </c>
      <c r="K22" s="5"/>
    </row>
    <row r="23" spans="1:11" ht="26.25" thickBot="1" x14ac:dyDescent="0.25">
      <c r="A23" t="str">
        <f>CONCATENATE(B23,C23,D23)</f>
        <v>CORT*LINETYPE10</v>
      </c>
      <c r="B23" s="22" t="s">
        <v>125</v>
      </c>
      <c r="C23" s="20">
        <v>1</v>
      </c>
      <c r="D23" s="20">
        <v>0</v>
      </c>
      <c r="E23" s="20"/>
      <c r="F23" s="21">
        <v>3.2435999999999998</v>
      </c>
      <c r="G23" s="21">
        <v>0.18</v>
      </c>
      <c r="H23" s="21">
        <v>6</v>
      </c>
      <c r="I23" s="21">
        <v>18.02</v>
      </c>
      <c r="J23" s="21" t="s">
        <v>48</v>
      </c>
      <c r="K23" s="5"/>
    </row>
    <row r="24" spans="1:11" ht="26.25" thickBot="1" x14ac:dyDescent="0.25">
      <c r="A24" t="str">
        <f>CONCATENATE(B24,C24,D24)</f>
        <v>CORT*LINETYPE11</v>
      </c>
      <c r="B24" s="22" t="s">
        <v>125</v>
      </c>
      <c r="C24" s="20">
        <v>1</v>
      </c>
      <c r="D24" s="20">
        <v>1</v>
      </c>
      <c r="E24" s="20"/>
      <c r="F24" s="21">
        <v>3.1903999999999999</v>
      </c>
      <c r="G24" s="21">
        <v>0.1416</v>
      </c>
      <c r="H24" s="21">
        <v>6</v>
      </c>
      <c r="I24" s="21">
        <v>22.52</v>
      </c>
      <c r="J24" s="21" t="s">
        <v>48</v>
      </c>
      <c r="K24" s="5"/>
    </row>
    <row r="25" spans="1:11" ht="13.5" thickBot="1" x14ac:dyDescent="0.25">
      <c r="A25" t="str">
        <f>CONCATENATE(B25,E25)</f>
        <v>MINI0</v>
      </c>
      <c r="B25" s="22" t="s">
        <v>39</v>
      </c>
      <c r="C25" s="20"/>
      <c r="D25" s="20"/>
      <c r="E25" s="20">
        <v>0</v>
      </c>
      <c r="F25" s="21">
        <v>2.8582000000000001</v>
      </c>
      <c r="G25" s="21">
        <v>8.5169999999999996E-2</v>
      </c>
      <c r="H25" s="21">
        <v>66</v>
      </c>
      <c r="I25" s="21">
        <v>33.56</v>
      </c>
      <c r="J25" s="21" t="s">
        <v>48</v>
      </c>
      <c r="K25" s="5"/>
    </row>
    <row r="26" spans="1:11" ht="13.5" thickBot="1" x14ac:dyDescent="0.25">
      <c r="A26" t="str">
        <f>CONCATENATE(B26,E26)</f>
        <v>MINI1</v>
      </c>
      <c r="B26" s="22" t="s">
        <v>39</v>
      </c>
      <c r="C26" s="20"/>
      <c r="D26" s="20"/>
      <c r="E26" s="20">
        <v>1</v>
      </c>
      <c r="F26" s="21">
        <v>3.1337999999999999</v>
      </c>
      <c r="G26" s="21">
        <v>0.16850000000000001</v>
      </c>
      <c r="H26" s="21">
        <v>66</v>
      </c>
      <c r="I26" s="21">
        <v>18.600000000000001</v>
      </c>
      <c r="J26" s="21" t="s">
        <v>48</v>
      </c>
      <c r="K26" s="5"/>
    </row>
    <row r="27" spans="1:11" ht="26.25" thickBot="1" x14ac:dyDescent="0.25">
      <c r="A27" t="str">
        <f>CONCATENATE(B27,C27,E27)</f>
        <v>CORT*MINI00</v>
      </c>
      <c r="B27" s="22" t="s">
        <v>126</v>
      </c>
      <c r="C27" s="20">
        <v>0</v>
      </c>
      <c r="D27" s="20"/>
      <c r="E27" s="20">
        <v>0</v>
      </c>
      <c r="F27" s="21">
        <v>2.6979000000000002</v>
      </c>
      <c r="G27" s="21">
        <v>0.1023</v>
      </c>
      <c r="H27" s="21">
        <v>66</v>
      </c>
      <c r="I27" s="21">
        <v>26.38</v>
      </c>
      <c r="J27" s="21" t="s">
        <v>48</v>
      </c>
      <c r="K27" s="5"/>
    </row>
    <row r="28" spans="1:11" ht="26.25" thickBot="1" x14ac:dyDescent="0.25">
      <c r="A28" t="str">
        <f>CONCATENATE(B28,C28,E28)</f>
        <v>CORT*MINI01</v>
      </c>
      <c r="B28" s="22" t="s">
        <v>126</v>
      </c>
      <c r="C28" s="20">
        <v>0</v>
      </c>
      <c r="D28" s="20"/>
      <c r="E28" s="20">
        <v>1</v>
      </c>
      <c r="F28" s="21">
        <v>2.8521999999999998</v>
      </c>
      <c r="G28" s="21">
        <v>0.19980000000000001</v>
      </c>
      <c r="H28" s="21">
        <v>66</v>
      </c>
      <c r="I28" s="21">
        <v>14.28</v>
      </c>
      <c r="J28" s="21" t="s">
        <v>48</v>
      </c>
      <c r="K28" s="5"/>
    </row>
    <row r="29" spans="1:11" ht="26.25" thickBot="1" x14ac:dyDescent="0.25">
      <c r="A29" t="str">
        <f>CONCATENATE(B29,C29,E29)</f>
        <v>CORT*MINI10</v>
      </c>
      <c r="B29" s="22" t="s">
        <v>126</v>
      </c>
      <c r="C29" s="20">
        <v>1</v>
      </c>
      <c r="D29" s="20"/>
      <c r="E29" s="20">
        <v>0</v>
      </c>
      <c r="F29" s="21">
        <v>3.0185</v>
      </c>
      <c r="G29" s="21">
        <v>9.9979999999999999E-2</v>
      </c>
      <c r="H29" s="21">
        <v>66</v>
      </c>
      <c r="I29" s="21">
        <v>30.19</v>
      </c>
      <c r="J29" s="21" t="s">
        <v>48</v>
      </c>
      <c r="K29" s="5"/>
    </row>
    <row r="30" spans="1:11" ht="26.25" thickBot="1" x14ac:dyDescent="0.25">
      <c r="A30" t="str">
        <f>CONCATENATE(B30,C30,E30)</f>
        <v>CORT*MINI11</v>
      </c>
      <c r="B30" s="22" t="s">
        <v>126</v>
      </c>
      <c r="C30" s="20">
        <v>1</v>
      </c>
      <c r="D30" s="20"/>
      <c r="E30" s="20">
        <v>1</v>
      </c>
      <c r="F30" s="21">
        <v>3.4155000000000002</v>
      </c>
      <c r="G30" s="21">
        <v>0.20599999999999999</v>
      </c>
      <c r="H30" s="21">
        <v>66</v>
      </c>
      <c r="I30" s="21">
        <v>16.579999999999998</v>
      </c>
      <c r="J30" s="21" t="s">
        <v>48</v>
      </c>
      <c r="K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</sheetData>
  <mergeCells count="10">
    <mergeCell ref="J15:J16"/>
    <mergeCell ref="A1:E1"/>
    <mergeCell ref="A14:I14"/>
    <mergeCell ref="B15:B16"/>
    <mergeCell ref="C15:C16"/>
    <mergeCell ref="D15:D16"/>
    <mergeCell ref="E15:E16"/>
    <mergeCell ref="F15:F16"/>
    <mergeCell ref="H15:H16"/>
    <mergeCell ref="I15:I1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0" workbookViewId="0">
      <selection activeCell="L22" sqref="L22"/>
    </sheetView>
  </sheetViews>
  <sheetFormatPr defaultRowHeight="12.75" x14ac:dyDescent="0.2"/>
  <sheetData>
    <row r="1" spans="1:10" ht="13.15" customHeight="1" x14ac:dyDescent="0.2">
      <c r="A1" s="53" t="s">
        <v>112</v>
      </c>
      <c r="B1" s="54"/>
      <c r="C1" s="54"/>
      <c r="D1" s="54"/>
      <c r="E1" s="54"/>
    </row>
    <row r="2" spans="1:10" x14ac:dyDescent="0.2">
      <c r="A2" s="30" t="s">
        <v>41</v>
      </c>
      <c r="B2" s="31" t="s">
        <v>113</v>
      </c>
      <c r="C2" s="31" t="s">
        <v>114</v>
      </c>
      <c r="D2" s="31" t="s">
        <v>115</v>
      </c>
      <c r="E2" s="31" t="s">
        <v>116</v>
      </c>
    </row>
    <row r="3" spans="1:10" x14ac:dyDescent="0.2">
      <c r="A3" s="30" t="s">
        <v>124</v>
      </c>
      <c r="B3" s="21">
        <v>1</v>
      </c>
      <c r="C3" s="21">
        <v>6</v>
      </c>
      <c r="D3" s="21">
        <v>40.53</v>
      </c>
      <c r="E3" s="21">
        <v>6.9999999999999999E-4</v>
      </c>
    </row>
    <row r="4" spans="1:10" ht="25.5" x14ac:dyDescent="0.2">
      <c r="A4" s="30" t="s">
        <v>38</v>
      </c>
      <c r="B4" s="21">
        <v>1</v>
      </c>
      <c r="C4" s="21">
        <v>6</v>
      </c>
      <c r="D4" s="21">
        <v>0.03</v>
      </c>
      <c r="E4" s="21">
        <v>0.86760000000000004</v>
      </c>
    </row>
    <row r="5" spans="1:10" ht="25.5" x14ac:dyDescent="0.2">
      <c r="A5" s="30" t="s">
        <v>125</v>
      </c>
      <c r="B5" s="21">
        <v>1</v>
      </c>
      <c r="C5" s="21">
        <v>6</v>
      </c>
      <c r="D5" s="21">
        <v>0.16</v>
      </c>
      <c r="E5" s="21">
        <v>0.70209999999999995</v>
      </c>
    </row>
    <row r="6" spans="1:10" x14ac:dyDescent="0.2">
      <c r="A6" s="30" t="s">
        <v>39</v>
      </c>
      <c r="B6" s="21">
        <v>1</v>
      </c>
      <c r="C6" s="21">
        <v>65</v>
      </c>
      <c r="D6" s="21">
        <v>3.17</v>
      </c>
      <c r="E6" s="21">
        <v>7.9799999999999996E-2</v>
      </c>
    </row>
    <row r="7" spans="1:10" ht="25.5" x14ac:dyDescent="0.2">
      <c r="A7" s="30" t="s">
        <v>126</v>
      </c>
      <c r="B7" s="21">
        <v>1</v>
      </c>
      <c r="C7" s="21">
        <v>65</v>
      </c>
      <c r="D7" s="21">
        <v>8.58</v>
      </c>
      <c r="E7" s="21">
        <v>4.7000000000000002E-3</v>
      </c>
    </row>
    <row r="8" spans="1:10" ht="25.5" x14ac:dyDescent="0.2">
      <c r="A8" s="30" t="s">
        <v>172</v>
      </c>
      <c r="B8" s="21">
        <v>1</v>
      </c>
      <c r="C8" s="21">
        <v>65</v>
      </c>
      <c r="D8" s="21">
        <v>1.01</v>
      </c>
      <c r="E8" s="21">
        <v>0.31940000000000002</v>
      </c>
    </row>
    <row r="9" spans="1:10" ht="25.5" x14ac:dyDescent="0.2">
      <c r="A9" s="30" t="s">
        <v>181</v>
      </c>
      <c r="B9" s="21">
        <v>1</v>
      </c>
      <c r="C9" s="21">
        <v>65</v>
      </c>
      <c r="D9" s="21">
        <v>52.69</v>
      </c>
      <c r="E9" s="21" t="s">
        <v>48</v>
      </c>
    </row>
    <row r="10" spans="1:10" x14ac:dyDescent="0.2">
      <c r="A10" s="30" t="s">
        <v>180</v>
      </c>
      <c r="B10" s="21">
        <v>1</v>
      </c>
      <c r="C10" s="21">
        <v>65</v>
      </c>
      <c r="D10" s="21">
        <v>6.44</v>
      </c>
      <c r="E10" s="21">
        <v>1.35E-2</v>
      </c>
    </row>
    <row r="11" spans="1:10" ht="13.5" thickBot="1" x14ac:dyDescent="0.25">
      <c r="A11" s="33"/>
    </row>
    <row r="12" spans="1:10" ht="13.15" customHeight="1" x14ac:dyDescent="0.2">
      <c r="A12" s="53" t="s">
        <v>47</v>
      </c>
      <c r="B12" s="54"/>
      <c r="C12" s="54"/>
      <c r="D12" s="54"/>
      <c r="E12" s="54"/>
      <c r="F12" s="54"/>
      <c r="G12" s="54"/>
      <c r="H12" s="54"/>
      <c r="I12" s="54"/>
    </row>
    <row r="13" spans="1:10" ht="25.5" x14ac:dyDescent="0.2">
      <c r="B13" s="55" t="s">
        <v>41</v>
      </c>
      <c r="C13" s="52" t="s">
        <v>124</v>
      </c>
      <c r="D13" s="52" t="s">
        <v>38</v>
      </c>
      <c r="E13" s="52" t="s">
        <v>39</v>
      </c>
      <c r="F13" s="52" t="s">
        <v>42</v>
      </c>
      <c r="G13" s="31" t="s">
        <v>43</v>
      </c>
      <c r="H13" s="52" t="s">
        <v>40</v>
      </c>
      <c r="I13" s="52" t="s">
        <v>45</v>
      </c>
      <c r="J13" s="52" t="s">
        <v>46</v>
      </c>
    </row>
    <row r="14" spans="1:10" x14ac:dyDescent="0.2">
      <c r="B14" s="55"/>
      <c r="C14" s="52"/>
      <c r="D14" s="52"/>
      <c r="E14" s="52"/>
      <c r="F14" s="52"/>
      <c r="G14" s="31" t="s">
        <v>44</v>
      </c>
      <c r="H14" s="52"/>
      <c r="I14" s="52"/>
      <c r="J14" s="52"/>
    </row>
    <row r="15" spans="1:10" x14ac:dyDescent="0.2">
      <c r="A15" t="str">
        <f>CONCATENATE(B15,C15)</f>
        <v>CORT0</v>
      </c>
      <c r="B15" s="30" t="s">
        <v>124</v>
      </c>
      <c r="C15" s="31">
        <v>0</v>
      </c>
      <c r="D15" s="31"/>
      <c r="E15" s="31"/>
      <c r="F15" s="21">
        <v>2.6865999999999999</v>
      </c>
      <c r="G15" s="21">
        <v>8.0860000000000001E-2</v>
      </c>
      <c r="H15" s="21">
        <v>6</v>
      </c>
      <c r="I15" s="21">
        <v>33.229999999999997</v>
      </c>
      <c r="J15" s="21" t="s">
        <v>48</v>
      </c>
    </row>
    <row r="16" spans="1:10" x14ac:dyDescent="0.2">
      <c r="A16" t="str">
        <f>CONCATENATE(B16,C16)</f>
        <v>CORT1</v>
      </c>
      <c r="B16" s="30" t="s">
        <v>124</v>
      </c>
      <c r="C16" s="31">
        <v>1</v>
      </c>
      <c r="D16" s="31"/>
      <c r="E16" s="31"/>
      <c r="F16" s="21">
        <v>3.2563</v>
      </c>
      <c r="G16" s="21">
        <v>8.3839999999999998E-2</v>
      </c>
      <c r="H16" s="21">
        <v>6</v>
      </c>
      <c r="I16" s="21">
        <v>38.840000000000003</v>
      </c>
      <c r="J16" s="21" t="s">
        <v>48</v>
      </c>
    </row>
    <row r="17" spans="1:10" ht="25.5" x14ac:dyDescent="0.2">
      <c r="A17" t="str">
        <f>CONCATENATE(B17,D17)</f>
        <v>LINETYPE0</v>
      </c>
      <c r="B17" s="30" t="s">
        <v>38</v>
      </c>
      <c r="C17" s="31"/>
      <c r="D17" s="31">
        <v>0</v>
      </c>
      <c r="E17" s="31"/>
      <c r="F17" s="21">
        <v>2.9601999999999999</v>
      </c>
      <c r="G17" s="21">
        <v>0.1065</v>
      </c>
      <c r="H17" s="21">
        <v>6</v>
      </c>
      <c r="I17" s="21">
        <v>27.8</v>
      </c>
      <c r="J17" s="21" t="s">
        <v>48</v>
      </c>
    </row>
    <row r="18" spans="1:10" ht="25.5" x14ac:dyDescent="0.2">
      <c r="A18" t="str">
        <f>CONCATENATE(B18,D18)</f>
        <v>LINETYPE1</v>
      </c>
      <c r="B18" s="30" t="s">
        <v>38</v>
      </c>
      <c r="C18" s="31"/>
      <c r="D18" s="31">
        <v>1</v>
      </c>
      <c r="E18" s="31"/>
      <c r="F18" s="21">
        <v>2.9826999999999999</v>
      </c>
      <c r="G18" s="21">
        <v>8.1360000000000002E-2</v>
      </c>
      <c r="H18" s="21">
        <v>6</v>
      </c>
      <c r="I18" s="21">
        <v>36.659999999999997</v>
      </c>
      <c r="J18" s="21" t="s">
        <v>48</v>
      </c>
    </row>
    <row r="19" spans="1:10" ht="25.5" x14ac:dyDescent="0.2">
      <c r="A19" t="str">
        <f>CONCATENATE(B19,C19,D19)</f>
        <v>CORT*LINETYPE00</v>
      </c>
      <c r="B19" s="30" t="s">
        <v>125</v>
      </c>
      <c r="C19" s="31">
        <v>0</v>
      </c>
      <c r="D19" s="31">
        <v>0</v>
      </c>
      <c r="E19" s="31"/>
      <c r="F19" s="21">
        <v>2.6623999999999999</v>
      </c>
      <c r="G19" s="21">
        <v>0.1196</v>
      </c>
      <c r="H19" s="21">
        <v>6</v>
      </c>
      <c r="I19" s="21">
        <v>22.27</v>
      </c>
      <c r="J19" s="21" t="s">
        <v>48</v>
      </c>
    </row>
    <row r="20" spans="1:10" ht="25.5" x14ac:dyDescent="0.2">
      <c r="A20" t="str">
        <f>CONCATENATE(B20,C20,D20)</f>
        <v>CORT*LINETYPE01</v>
      </c>
      <c r="B20" s="30" t="s">
        <v>125</v>
      </c>
      <c r="C20" s="31">
        <v>0</v>
      </c>
      <c r="D20" s="31">
        <v>1</v>
      </c>
      <c r="E20" s="31"/>
      <c r="F20" s="21">
        <v>2.7107999999999999</v>
      </c>
      <c r="G20" s="21">
        <v>9.783E-2</v>
      </c>
      <c r="H20" s="21">
        <v>6</v>
      </c>
      <c r="I20" s="21">
        <v>27.71</v>
      </c>
      <c r="J20" s="21" t="s">
        <v>48</v>
      </c>
    </row>
    <row r="21" spans="1:10" ht="25.5" x14ac:dyDescent="0.2">
      <c r="A21" t="str">
        <f>CONCATENATE(B21,C21,D21)</f>
        <v>CORT*LINETYPE10</v>
      </c>
      <c r="B21" s="30" t="s">
        <v>125</v>
      </c>
      <c r="C21" s="31">
        <v>1</v>
      </c>
      <c r="D21" s="31">
        <v>0</v>
      </c>
      <c r="E21" s="31"/>
      <c r="F21" s="21">
        <v>3.258</v>
      </c>
      <c r="G21" s="21">
        <v>0.1245</v>
      </c>
      <c r="H21" s="21">
        <v>6</v>
      </c>
      <c r="I21" s="21">
        <v>26.17</v>
      </c>
      <c r="J21" s="21" t="s">
        <v>48</v>
      </c>
    </row>
    <row r="22" spans="1:10" ht="25.5" x14ac:dyDescent="0.2">
      <c r="A22" t="str">
        <f>CONCATENATE(B22,C22,D22)</f>
        <v>CORT*LINETYPE11</v>
      </c>
      <c r="B22" s="30" t="s">
        <v>125</v>
      </c>
      <c r="C22" s="31">
        <v>1</v>
      </c>
      <c r="D22" s="31">
        <v>1</v>
      </c>
      <c r="E22" s="31"/>
      <c r="F22" s="21">
        <v>3.2545999999999999</v>
      </c>
      <c r="G22" s="21">
        <v>9.3359999999999999E-2</v>
      </c>
      <c r="H22" s="21">
        <v>6</v>
      </c>
      <c r="I22" s="21">
        <v>34.86</v>
      </c>
      <c r="J22" s="21" t="s">
        <v>48</v>
      </c>
    </row>
    <row r="23" spans="1:10" x14ac:dyDescent="0.2">
      <c r="A23" t="str">
        <f>CONCATENATE(B23,E23)</f>
        <v>MINI0</v>
      </c>
      <c r="B23" s="30" t="s">
        <v>39</v>
      </c>
      <c r="C23" s="31"/>
      <c r="D23" s="31"/>
      <c r="E23" s="31">
        <v>0</v>
      </c>
      <c r="F23" s="21">
        <v>2.8592</v>
      </c>
      <c r="G23" s="21">
        <v>5.5070000000000001E-2</v>
      </c>
      <c r="H23" s="21">
        <v>65</v>
      </c>
      <c r="I23" s="21">
        <v>51.92</v>
      </c>
      <c r="J23" s="21" t="s">
        <v>48</v>
      </c>
    </row>
    <row r="24" spans="1:10" x14ac:dyDescent="0.2">
      <c r="A24" t="str">
        <f>CONCATENATE(B24,E24)</f>
        <v>MINI1</v>
      </c>
      <c r="B24" s="30" t="s">
        <v>39</v>
      </c>
      <c r="C24" s="31"/>
      <c r="D24" s="31"/>
      <c r="E24" s="31">
        <v>1</v>
      </c>
      <c r="F24" s="21">
        <v>3.0836000000000001</v>
      </c>
      <c r="G24" s="21">
        <v>0.1203</v>
      </c>
      <c r="H24" s="21">
        <v>65</v>
      </c>
      <c r="I24" s="21">
        <v>25.63</v>
      </c>
      <c r="J24" s="21" t="s">
        <v>48</v>
      </c>
    </row>
    <row r="25" spans="1:10" ht="25.5" x14ac:dyDescent="0.2">
      <c r="A25" t="str">
        <f>CONCATENATE(B25,C25,E25)</f>
        <v>CORT*MINI00</v>
      </c>
      <c r="B25" s="30" t="s">
        <v>126</v>
      </c>
      <c r="C25" s="31">
        <v>0</v>
      </c>
      <c r="D25" s="31"/>
      <c r="E25" s="31">
        <v>0</v>
      </c>
      <c r="F25" s="21">
        <v>2.7050000000000001</v>
      </c>
      <c r="G25" s="21">
        <v>6.7629999999999996E-2</v>
      </c>
      <c r="H25" s="21">
        <v>65</v>
      </c>
      <c r="I25" s="21">
        <v>40</v>
      </c>
      <c r="J25" s="21" t="s">
        <v>48</v>
      </c>
    </row>
    <row r="26" spans="1:10" ht="25.5" x14ac:dyDescent="0.2">
      <c r="A26" t="str">
        <f>CONCATENATE(B26,C26,E26)</f>
        <v>CORT*MINI01</v>
      </c>
      <c r="B26" s="30" t="s">
        <v>126</v>
      </c>
      <c r="C26" s="31">
        <v>0</v>
      </c>
      <c r="D26" s="31"/>
      <c r="E26" s="31">
        <v>1</v>
      </c>
      <c r="F26" s="21">
        <v>2.6680999999999999</v>
      </c>
      <c r="G26" s="21">
        <v>0.1434</v>
      </c>
      <c r="H26" s="21">
        <v>65</v>
      </c>
      <c r="I26" s="21">
        <v>18.600000000000001</v>
      </c>
      <c r="J26" s="21" t="s">
        <v>48</v>
      </c>
    </row>
    <row r="27" spans="1:10" ht="25.5" x14ac:dyDescent="0.2">
      <c r="A27" t="str">
        <f>CONCATENATE(B27,C27,E27)</f>
        <v>CORT*MINI10</v>
      </c>
      <c r="B27" s="30" t="s">
        <v>126</v>
      </c>
      <c r="C27" s="31">
        <v>1</v>
      </c>
      <c r="D27" s="31"/>
      <c r="E27" s="31">
        <v>0</v>
      </c>
      <c r="F27" s="21">
        <v>3.0135000000000001</v>
      </c>
      <c r="G27" s="21">
        <v>6.6019999999999995E-2</v>
      </c>
      <c r="H27" s="21">
        <v>65</v>
      </c>
      <c r="I27" s="21">
        <v>45.64</v>
      </c>
      <c r="J27" s="21" t="s">
        <v>48</v>
      </c>
    </row>
    <row r="28" spans="1:10" ht="25.5" x14ac:dyDescent="0.2">
      <c r="A28" t="str">
        <f>CONCATENATE(B28,C28,E28)</f>
        <v>CORT*MINI11</v>
      </c>
      <c r="B28" s="30" t="s">
        <v>126</v>
      </c>
      <c r="C28" s="31">
        <v>1</v>
      </c>
      <c r="D28" s="31"/>
      <c r="E28" s="31">
        <v>1</v>
      </c>
      <c r="F28" s="21">
        <v>3.4992000000000001</v>
      </c>
      <c r="G28" s="21">
        <v>0.14660000000000001</v>
      </c>
      <c r="H28" s="21">
        <v>65</v>
      </c>
      <c r="I28" s="21">
        <v>23.87</v>
      </c>
      <c r="J28" s="21" t="s">
        <v>48</v>
      </c>
    </row>
  </sheetData>
  <mergeCells count="10">
    <mergeCell ref="J13:J14"/>
    <mergeCell ref="A1:E1"/>
    <mergeCell ref="A12:I12"/>
    <mergeCell ref="B13:B14"/>
    <mergeCell ref="C13:C14"/>
    <mergeCell ref="D13:D14"/>
    <mergeCell ref="E13:E14"/>
    <mergeCell ref="F13:F14"/>
    <mergeCell ref="H13:H14"/>
    <mergeCell ref="I13:I1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6" workbookViewId="0">
      <selection activeCell="F39" sqref="F39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51" t="s">
        <v>41</v>
      </c>
      <c r="B2" s="48" t="s">
        <v>113</v>
      </c>
      <c r="C2" s="48" t="s">
        <v>114</v>
      </c>
      <c r="D2" s="48" t="s">
        <v>115</v>
      </c>
      <c r="E2" s="48" t="s">
        <v>116</v>
      </c>
    </row>
    <row r="3" spans="1:11" x14ac:dyDescent="0.2">
      <c r="A3" s="51" t="s">
        <v>124</v>
      </c>
      <c r="B3" s="21">
        <v>1</v>
      </c>
      <c r="C3" s="21">
        <v>6</v>
      </c>
      <c r="D3" s="21">
        <v>2.66</v>
      </c>
      <c r="E3" s="21">
        <v>0.15379999999999999</v>
      </c>
    </row>
    <row r="4" spans="1:11" ht="25.5" x14ac:dyDescent="0.2">
      <c r="A4" s="51" t="s">
        <v>38</v>
      </c>
      <c r="B4" s="21">
        <v>1</v>
      </c>
      <c r="C4" s="21">
        <v>6</v>
      </c>
      <c r="D4" s="21">
        <v>4.41</v>
      </c>
      <c r="E4" s="21">
        <v>8.0500000000000002E-2</v>
      </c>
    </row>
    <row r="5" spans="1:11" ht="25.5" x14ac:dyDescent="0.2">
      <c r="A5" s="51" t="s">
        <v>125</v>
      </c>
      <c r="B5" s="21">
        <v>1</v>
      </c>
      <c r="C5" s="21">
        <v>6</v>
      </c>
      <c r="D5" s="21">
        <v>0.19</v>
      </c>
      <c r="E5" s="21">
        <v>0.67659999999999998</v>
      </c>
    </row>
    <row r="6" spans="1:11" x14ac:dyDescent="0.2">
      <c r="A6" s="51" t="s">
        <v>39</v>
      </c>
      <c r="B6" s="21">
        <v>1</v>
      </c>
      <c r="C6" s="21">
        <v>73</v>
      </c>
      <c r="D6" s="21">
        <v>0.4</v>
      </c>
      <c r="E6" s="21">
        <v>0.52700000000000002</v>
      </c>
    </row>
    <row r="7" spans="1:11" ht="25.5" x14ac:dyDescent="0.2">
      <c r="A7" s="51" t="s">
        <v>126</v>
      </c>
      <c r="B7" s="21">
        <v>1</v>
      </c>
      <c r="C7" s="21">
        <v>73</v>
      </c>
      <c r="D7" s="21">
        <v>0.06</v>
      </c>
      <c r="E7" s="21">
        <v>0.80569999999999997</v>
      </c>
    </row>
    <row r="8" spans="1:11" ht="15" thickBot="1" x14ac:dyDescent="0.25">
      <c r="A8" s="2"/>
      <c r="B8" s="4"/>
      <c r="C8" s="4"/>
      <c r="D8" s="4"/>
      <c r="E8" s="5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2"/>
      <c r="B14" s="4"/>
      <c r="C14" s="4"/>
      <c r="D14" s="4"/>
      <c r="E14" s="5"/>
    </row>
    <row r="15" spans="1:11" ht="15" thickBot="1" x14ac:dyDescent="0.25">
      <c r="A15" s="53" t="s">
        <v>47</v>
      </c>
      <c r="B15" s="54"/>
      <c r="C15" s="54"/>
      <c r="D15" s="54"/>
      <c r="E15" s="54"/>
      <c r="F15" s="54"/>
      <c r="G15" s="54"/>
      <c r="H15" s="54"/>
      <c r="I15" s="54"/>
      <c r="J15" s="17"/>
    </row>
    <row r="16" spans="1:11" ht="25.5" x14ac:dyDescent="0.2">
      <c r="B16" s="55" t="s">
        <v>41</v>
      </c>
      <c r="C16" s="52" t="s">
        <v>124</v>
      </c>
      <c r="D16" s="52" t="s">
        <v>38</v>
      </c>
      <c r="E16" s="52" t="s">
        <v>39</v>
      </c>
      <c r="F16" s="52" t="s">
        <v>42</v>
      </c>
      <c r="G16" s="20" t="s">
        <v>43</v>
      </c>
      <c r="H16" s="52" t="s">
        <v>40</v>
      </c>
      <c r="I16" s="52" t="s">
        <v>45</v>
      </c>
      <c r="J16" s="52" t="s">
        <v>46</v>
      </c>
      <c r="K16" s="18"/>
    </row>
    <row r="17" spans="1:11" ht="15" thickBot="1" x14ac:dyDescent="0.25">
      <c r="B17" s="55"/>
      <c r="C17" s="52"/>
      <c r="D17" s="52"/>
      <c r="E17" s="52"/>
      <c r="F17" s="52"/>
      <c r="G17" s="20" t="s">
        <v>44</v>
      </c>
      <c r="H17" s="52"/>
      <c r="I17" s="52"/>
      <c r="J17" s="52"/>
      <c r="K17" s="19"/>
    </row>
    <row r="18" spans="1:11" ht="13.5" thickBot="1" x14ac:dyDescent="0.25">
      <c r="A18" t="str">
        <f>CONCATENATE(B18,C18)</f>
        <v>CORT0</v>
      </c>
      <c r="B18" s="49" t="s">
        <v>124</v>
      </c>
      <c r="C18" s="50">
        <v>0</v>
      </c>
      <c r="D18" s="50"/>
      <c r="E18" s="50"/>
      <c r="F18" s="45">
        <v>4.1695000000000002</v>
      </c>
      <c r="G18" s="45">
        <v>0.16270000000000001</v>
      </c>
      <c r="H18" s="45">
        <v>6</v>
      </c>
      <c r="I18" s="45">
        <v>25.63</v>
      </c>
      <c r="J18" s="45" t="s">
        <v>48</v>
      </c>
      <c r="K18" s="5"/>
    </row>
    <row r="19" spans="1:11" ht="13.5" thickBot="1" x14ac:dyDescent="0.25">
      <c r="A19" t="str">
        <f>CONCATENATE(B19,C19)</f>
        <v>CORT1</v>
      </c>
      <c r="B19" s="51" t="s">
        <v>124</v>
      </c>
      <c r="C19" s="48">
        <v>1</v>
      </c>
      <c r="D19" s="48"/>
      <c r="E19" s="48"/>
      <c r="F19" s="21">
        <v>3.8946999999999998</v>
      </c>
      <c r="G19" s="21">
        <v>0.16700000000000001</v>
      </c>
      <c r="H19" s="21">
        <v>6</v>
      </c>
      <c r="I19" s="21">
        <v>23.33</v>
      </c>
      <c r="J19" s="21" t="s">
        <v>48</v>
      </c>
      <c r="K19" s="5"/>
    </row>
    <row r="20" spans="1:11" ht="26.25" thickBot="1" x14ac:dyDescent="0.25">
      <c r="A20" t="str">
        <f>CONCATENATE(B20,D20)</f>
        <v>LINETYPE0</v>
      </c>
      <c r="B20" s="51" t="s">
        <v>38</v>
      </c>
      <c r="C20" s="48"/>
      <c r="D20" s="48">
        <v>0</v>
      </c>
      <c r="E20" s="48"/>
      <c r="F20" s="21">
        <v>3.7978999999999998</v>
      </c>
      <c r="G20" s="21">
        <v>0.20050000000000001</v>
      </c>
      <c r="H20" s="21">
        <v>6</v>
      </c>
      <c r="I20" s="21">
        <v>18.95</v>
      </c>
      <c r="J20" s="21" t="s">
        <v>48</v>
      </c>
      <c r="K20" s="5"/>
    </row>
    <row r="21" spans="1:11" ht="26.25" thickBot="1" x14ac:dyDescent="0.25">
      <c r="A21" t="str">
        <f>CONCATENATE(B21,D21)</f>
        <v>LINETYPE1</v>
      </c>
      <c r="B21" s="51" t="s">
        <v>38</v>
      </c>
      <c r="C21" s="48"/>
      <c r="D21" s="48">
        <v>1</v>
      </c>
      <c r="E21" s="48"/>
      <c r="F21" s="21">
        <v>4.2664</v>
      </c>
      <c r="G21" s="21">
        <v>0.15770000000000001</v>
      </c>
      <c r="H21" s="21">
        <v>6</v>
      </c>
      <c r="I21" s="21">
        <v>27.05</v>
      </c>
      <c r="J21" s="21" t="s">
        <v>48</v>
      </c>
      <c r="K21" s="5"/>
    </row>
    <row r="22" spans="1:11" ht="26.25" thickBot="1" x14ac:dyDescent="0.25">
      <c r="A22" t="str">
        <f>CONCATENATE(B22,C22,D22)</f>
        <v>CORT*LINETYPE00</v>
      </c>
      <c r="B22" s="51" t="s">
        <v>125</v>
      </c>
      <c r="C22" s="48">
        <v>0</v>
      </c>
      <c r="D22" s="48">
        <v>0</v>
      </c>
      <c r="E22" s="48"/>
      <c r="F22" s="21">
        <v>3.9083000000000001</v>
      </c>
      <c r="G22" s="21">
        <v>0.23219999999999999</v>
      </c>
      <c r="H22" s="21">
        <v>6</v>
      </c>
      <c r="I22" s="21">
        <v>16.829999999999998</v>
      </c>
      <c r="J22" s="21" t="s">
        <v>48</v>
      </c>
      <c r="K22" s="5"/>
    </row>
    <row r="23" spans="1:11" ht="26.25" thickBot="1" x14ac:dyDescent="0.25">
      <c r="A23" t="str">
        <f>CONCATENATE(B23,C23,D23)</f>
        <v>CORT*LINETYPE01</v>
      </c>
      <c r="B23" s="51" t="s">
        <v>125</v>
      </c>
      <c r="C23" s="48">
        <v>0</v>
      </c>
      <c r="D23" s="48">
        <v>1</v>
      </c>
      <c r="E23" s="48"/>
      <c r="F23" s="21">
        <v>4.4306999999999999</v>
      </c>
      <c r="G23" s="21">
        <v>0.1794</v>
      </c>
      <c r="H23" s="21">
        <v>6</v>
      </c>
      <c r="I23" s="21">
        <v>24.7</v>
      </c>
      <c r="J23" s="21" t="s">
        <v>48</v>
      </c>
      <c r="K23" s="5"/>
    </row>
    <row r="24" spans="1:11" ht="26.25" thickBot="1" x14ac:dyDescent="0.25">
      <c r="A24" t="str">
        <f>CONCATENATE(B24,C24,D24)</f>
        <v>CORT*LINETYPE10</v>
      </c>
      <c r="B24" s="51" t="s">
        <v>125</v>
      </c>
      <c r="C24" s="48">
        <v>1</v>
      </c>
      <c r="D24" s="48">
        <v>0</v>
      </c>
      <c r="E24" s="48"/>
      <c r="F24" s="21">
        <v>3.6873999999999998</v>
      </c>
      <c r="G24" s="21">
        <v>0.23369999999999999</v>
      </c>
      <c r="H24" s="21">
        <v>6</v>
      </c>
      <c r="I24" s="21">
        <v>15.78</v>
      </c>
      <c r="J24" s="21" t="s">
        <v>48</v>
      </c>
      <c r="K24" s="5"/>
    </row>
    <row r="25" spans="1:11" ht="26.25" thickBot="1" x14ac:dyDescent="0.25">
      <c r="A25" t="str">
        <f>CONCATENATE(B25,C25,D25)</f>
        <v>CORT*LINETYPE11</v>
      </c>
      <c r="B25" s="51" t="s">
        <v>125</v>
      </c>
      <c r="C25" s="48">
        <v>1</v>
      </c>
      <c r="D25" s="48">
        <v>1</v>
      </c>
      <c r="E25" s="48"/>
      <c r="F25" s="21">
        <v>4.1021000000000001</v>
      </c>
      <c r="G25" s="21">
        <v>0.18129999999999999</v>
      </c>
      <c r="H25" s="21">
        <v>6</v>
      </c>
      <c r="I25" s="21">
        <v>22.62</v>
      </c>
      <c r="J25" s="21" t="s">
        <v>48</v>
      </c>
      <c r="K25" s="5"/>
    </row>
    <row r="26" spans="1:11" ht="13.5" thickBot="1" x14ac:dyDescent="0.25">
      <c r="A26" t="str">
        <f>CONCATENATE(B26,E26)</f>
        <v>MINI0</v>
      </c>
      <c r="B26" s="51" t="s">
        <v>39</v>
      </c>
      <c r="C26" s="48"/>
      <c r="D26" s="48"/>
      <c r="E26" s="48">
        <v>0</v>
      </c>
      <c r="F26" s="21">
        <v>4.1182999999999996</v>
      </c>
      <c r="G26" s="21">
        <v>0.1115</v>
      </c>
      <c r="H26" s="21">
        <v>73</v>
      </c>
      <c r="I26" s="21">
        <v>36.92</v>
      </c>
      <c r="J26" s="21" t="s">
        <v>48</v>
      </c>
      <c r="K26" s="5"/>
    </row>
    <row r="27" spans="1:11" ht="13.5" thickBot="1" x14ac:dyDescent="0.25">
      <c r="A27" t="str">
        <f>CONCATENATE(B27,E27)</f>
        <v>MINI1</v>
      </c>
      <c r="B27" s="51" t="s">
        <v>39</v>
      </c>
      <c r="C27" s="48"/>
      <c r="D27" s="48"/>
      <c r="E27" s="48">
        <v>1</v>
      </c>
      <c r="F27" s="21">
        <v>3.9459</v>
      </c>
      <c r="G27" s="21">
        <v>0.25390000000000001</v>
      </c>
      <c r="H27" s="21">
        <v>73</v>
      </c>
      <c r="I27" s="21">
        <v>15.54</v>
      </c>
      <c r="J27" s="21" t="s">
        <v>48</v>
      </c>
      <c r="K27" s="5"/>
    </row>
    <row r="28" spans="1:11" ht="26.25" thickBot="1" x14ac:dyDescent="0.25">
      <c r="A28" t="str">
        <f>CONCATENATE(B28,C28,E28)</f>
        <v>CORT*MINI00</v>
      </c>
      <c r="B28" s="51" t="s">
        <v>126</v>
      </c>
      <c r="C28" s="48">
        <v>0</v>
      </c>
      <c r="D28" s="48"/>
      <c r="E28" s="48">
        <v>0</v>
      </c>
      <c r="F28" s="21">
        <v>4.2773000000000003</v>
      </c>
      <c r="G28" s="21">
        <v>0.12870000000000001</v>
      </c>
      <c r="H28" s="21">
        <v>73</v>
      </c>
      <c r="I28" s="21">
        <v>33.22</v>
      </c>
      <c r="J28" s="21" t="s">
        <v>48</v>
      </c>
      <c r="K28" s="5"/>
    </row>
    <row r="29" spans="1:11" ht="26.25" thickBot="1" x14ac:dyDescent="0.25">
      <c r="A29" t="str">
        <f>CONCATENATE(B29,C29,E29)</f>
        <v>CORT*MINI01</v>
      </c>
      <c r="B29" s="51" t="s">
        <v>126</v>
      </c>
      <c r="C29" s="48">
        <v>0</v>
      </c>
      <c r="D29" s="48"/>
      <c r="E29" s="48">
        <v>1</v>
      </c>
      <c r="F29" s="21">
        <v>4.0617000000000001</v>
      </c>
      <c r="G29" s="21">
        <v>0.29680000000000001</v>
      </c>
      <c r="H29" s="21">
        <v>73</v>
      </c>
      <c r="I29" s="21">
        <v>13.69</v>
      </c>
      <c r="J29" s="21" t="s">
        <v>48</v>
      </c>
      <c r="K29" s="5"/>
    </row>
    <row r="30" spans="1:11" ht="26.25" thickBot="1" x14ac:dyDescent="0.25">
      <c r="A30" t="str">
        <f>CONCATENATE(B30,C30,E30)</f>
        <v>CORT*MINI10</v>
      </c>
      <c r="B30" s="51" t="s">
        <v>126</v>
      </c>
      <c r="C30" s="48">
        <v>1</v>
      </c>
      <c r="D30" s="48"/>
      <c r="E30" s="48">
        <v>0</v>
      </c>
      <c r="F30" s="21">
        <v>3.9592999999999998</v>
      </c>
      <c r="G30" s="21">
        <v>0.12590000000000001</v>
      </c>
      <c r="H30" s="21">
        <v>73</v>
      </c>
      <c r="I30" s="21">
        <v>31.44</v>
      </c>
      <c r="J30" s="21" t="s">
        <v>48</v>
      </c>
      <c r="K30" s="5"/>
    </row>
    <row r="31" spans="1:11" ht="26.25" thickBot="1" x14ac:dyDescent="0.25">
      <c r="A31" t="str">
        <f>CONCATENATE(B31,C31,E31)</f>
        <v>CORT*MINI11</v>
      </c>
      <c r="B31" s="51" t="s">
        <v>126</v>
      </c>
      <c r="C31" s="48">
        <v>1</v>
      </c>
      <c r="D31" s="48"/>
      <c r="E31" s="48">
        <v>1</v>
      </c>
      <c r="F31" s="21">
        <v>3.8302</v>
      </c>
      <c r="G31" s="21">
        <v>0.30380000000000001</v>
      </c>
      <c r="H31" s="21">
        <v>73</v>
      </c>
      <c r="I31" s="21">
        <v>12.61</v>
      </c>
      <c r="J31" s="21" t="s">
        <v>48</v>
      </c>
      <c r="K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  <row r="45" spans="1:10" ht="15" thickBot="1" x14ac:dyDescent="0.25">
      <c r="A45" s="2"/>
      <c r="B45" s="3"/>
      <c r="C45" s="3"/>
      <c r="D45" s="3"/>
      <c r="E45" s="3"/>
      <c r="F45" s="4"/>
      <c r="G45" s="4"/>
      <c r="H45" s="4"/>
      <c r="I45" s="4"/>
      <c r="J45" s="5"/>
    </row>
  </sheetData>
  <mergeCells count="10">
    <mergeCell ref="J16:J17"/>
    <mergeCell ref="A1:E1"/>
    <mergeCell ref="A15:I15"/>
    <mergeCell ref="B16:B17"/>
    <mergeCell ref="C16:C17"/>
    <mergeCell ref="D16:D17"/>
    <mergeCell ref="E16:E17"/>
    <mergeCell ref="F16:F17"/>
    <mergeCell ref="H16:H17"/>
    <mergeCell ref="I16:I1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1" workbookViewId="0">
      <selection activeCell="A11" sqref="A1:XFD1048576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51" t="s">
        <v>41</v>
      </c>
      <c r="B2" s="48" t="s">
        <v>113</v>
      </c>
      <c r="C2" s="48" t="s">
        <v>114</v>
      </c>
      <c r="D2" s="48" t="s">
        <v>115</v>
      </c>
      <c r="E2" s="48" t="s">
        <v>116</v>
      </c>
    </row>
    <row r="3" spans="1:11" x14ac:dyDescent="0.2">
      <c r="A3" s="51" t="s">
        <v>124</v>
      </c>
      <c r="B3" s="21">
        <v>1</v>
      </c>
      <c r="C3" s="21">
        <v>6</v>
      </c>
      <c r="D3" s="21">
        <v>4.2699999999999996</v>
      </c>
      <c r="E3" s="21">
        <v>8.4400000000000003E-2</v>
      </c>
    </row>
    <row r="4" spans="1:11" ht="25.5" x14ac:dyDescent="0.2">
      <c r="A4" s="51" t="s">
        <v>38</v>
      </c>
      <c r="B4" s="21">
        <v>1</v>
      </c>
      <c r="C4" s="21">
        <v>6</v>
      </c>
      <c r="D4" s="21">
        <v>3.15</v>
      </c>
      <c r="E4" s="21">
        <v>0.12609999999999999</v>
      </c>
    </row>
    <row r="5" spans="1:11" ht="25.5" x14ac:dyDescent="0.2">
      <c r="A5" s="51" t="s">
        <v>125</v>
      </c>
      <c r="B5" s="21">
        <v>1</v>
      </c>
      <c r="C5" s="21">
        <v>6</v>
      </c>
      <c r="D5" s="21">
        <v>0.12</v>
      </c>
      <c r="E5" s="21">
        <v>0.73619999999999997</v>
      </c>
    </row>
    <row r="6" spans="1:11" x14ac:dyDescent="0.2">
      <c r="A6" s="51" t="s">
        <v>39</v>
      </c>
      <c r="B6" s="21">
        <v>1</v>
      </c>
      <c r="C6" s="21">
        <v>73</v>
      </c>
      <c r="D6" s="21">
        <v>0.63</v>
      </c>
      <c r="E6" s="21">
        <v>0.43169999999999997</v>
      </c>
    </row>
    <row r="7" spans="1:11" ht="25.5" x14ac:dyDescent="0.2">
      <c r="A7" s="51" t="s">
        <v>126</v>
      </c>
      <c r="B7" s="21">
        <v>1</v>
      </c>
      <c r="C7" s="21">
        <v>73</v>
      </c>
      <c r="D7" s="21">
        <v>0</v>
      </c>
      <c r="E7" s="21">
        <v>0.99839999999999995</v>
      </c>
    </row>
    <row r="8" spans="1:11" ht="15" thickBot="1" x14ac:dyDescent="0.25">
      <c r="A8" s="2"/>
      <c r="B8" s="4"/>
      <c r="C8" s="4"/>
      <c r="D8" s="4"/>
      <c r="E8" s="5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2"/>
      <c r="B14" s="4"/>
      <c r="C14" s="4"/>
      <c r="D14" s="4"/>
      <c r="E14" s="5"/>
    </row>
    <row r="15" spans="1:11" ht="15" thickBot="1" x14ac:dyDescent="0.25">
      <c r="A15" s="53" t="s">
        <v>47</v>
      </c>
      <c r="B15" s="54"/>
      <c r="C15" s="54"/>
      <c r="D15" s="54"/>
      <c r="E15" s="54"/>
      <c r="F15" s="54"/>
      <c r="G15" s="54"/>
      <c r="H15" s="54"/>
      <c r="I15" s="54"/>
      <c r="J15" s="17"/>
    </row>
    <row r="16" spans="1:11" ht="25.5" x14ac:dyDescent="0.2">
      <c r="B16" s="53" t="s">
        <v>41</v>
      </c>
      <c r="C16" s="54" t="s">
        <v>124</v>
      </c>
      <c r="D16" s="54" t="s">
        <v>38</v>
      </c>
      <c r="E16" s="54" t="s">
        <v>39</v>
      </c>
      <c r="F16" s="54" t="s">
        <v>42</v>
      </c>
      <c r="G16" s="50" t="s">
        <v>43</v>
      </c>
      <c r="H16" s="54" t="s">
        <v>40</v>
      </c>
      <c r="I16" s="54" t="s">
        <v>45</v>
      </c>
      <c r="J16" s="58" t="s">
        <v>46</v>
      </c>
      <c r="K16" s="18"/>
    </row>
    <row r="17" spans="1:11" ht="15" thickBot="1" x14ac:dyDescent="0.25">
      <c r="B17" s="55"/>
      <c r="C17" s="57"/>
      <c r="D17" s="57"/>
      <c r="E17" s="57"/>
      <c r="F17" s="57"/>
      <c r="G17" s="48" t="s">
        <v>44</v>
      </c>
      <c r="H17" s="57"/>
      <c r="I17" s="57"/>
      <c r="J17" s="56"/>
      <c r="K17" s="19"/>
    </row>
    <row r="18" spans="1:11" ht="13.5" thickBot="1" x14ac:dyDescent="0.25">
      <c r="A18" t="str">
        <f>CONCATENATE(B18,C18)</f>
        <v>CORT0</v>
      </c>
      <c r="B18" s="49" t="s">
        <v>124</v>
      </c>
      <c r="C18" s="50">
        <v>0</v>
      </c>
      <c r="D18" s="50"/>
      <c r="E18" s="50"/>
      <c r="F18" s="45">
        <v>0.2646</v>
      </c>
      <c r="G18" s="45">
        <v>1.847E-2</v>
      </c>
      <c r="H18" s="45">
        <v>6</v>
      </c>
      <c r="I18" s="45">
        <v>14.32</v>
      </c>
      <c r="J18" s="45" t="s">
        <v>48</v>
      </c>
      <c r="K18" s="5"/>
    </row>
    <row r="19" spans="1:11" ht="13.5" thickBot="1" x14ac:dyDescent="0.25">
      <c r="A19" t="str">
        <f>CONCATENATE(B19,C19)</f>
        <v>CORT1</v>
      </c>
      <c r="B19" s="51" t="s">
        <v>124</v>
      </c>
      <c r="C19" s="48">
        <v>1</v>
      </c>
      <c r="D19" s="48"/>
      <c r="E19" s="48"/>
      <c r="F19" s="21">
        <v>0.21840000000000001</v>
      </c>
      <c r="G19" s="21">
        <v>1.9220000000000001E-2</v>
      </c>
      <c r="H19" s="21">
        <v>6</v>
      </c>
      <c r="I19" s="21">
        <v>11.36</v>
      </c>
      <c r="J19" s="21" t="s">
        <v>48</v>
      </c>
      <c r="K19" s="5"/>
    </row>
    <row r="20" spans="1:11" ht="26.25" thickBot="1" x14ac:dyDescent="0.25">
      <c r="A20" t="str">
        <f>CONCATENATE(B20,D20)</f>
        <v>LINETYPE0</v>
      </c>
      <c r="B20" s="51" t="s">
        <v>38</v>
      </c>
      <c r="C20" s="48"/>
      <c r="D20" s="48">
        <v>0</v>
      </c>
      <c r="E20" s="48"/>
      <c r="F20" s="21">
        <v>0.221</v>
      </c>
      <c r="G20" s="21">
        <v>2.145E-2</v>
      </c>
      <c r="H20" s="21">
        <v>6</v>
      </c>
      <c r="I20" s="21">
        <v>10.31</v>
      </c>
      <c r="J20" s="21" t="s">
        <v>48</v>
      </c>
      <c r="K20" s="5"/>
    </row>
    <row r="21" spans="1:11" ht="26.25" thickBot="1" x14ac:dyDescent="0.25">
      <c r="A21" t="str">
        <f>CONCATENATE(B21,D21)</f>
        <v>LINETYPE1</v>
      </c>
      <c r="B21" s="51" t="s">
        <v>38</v>
      </c>
      <c r="C21" s="48"/>
      <c r="D21" s="48">
        <v>1</v>
      </c>
      <c r="E21" s="48"/>
      <c r="F21" s="21">
        <v>0.26200000000000001</v>
      </c>
      <c r="G21" s="21">
        <v>1.634E-2</v>
      </c>
      <c r="H21" s="21">
        <v>6</v>
      </c>
      <c r="I21" s="21">
        <v>16.03</v>
      </c>
      <c r="J21" s="21" t="s">
        <v>48</v>
      </c>
      <c r="K21" s="5"/>
    </row>
    <row r="22" spans="1:11" ht="26.25" thickBot="1" x14ac:dyDescent="0.25">
      <c r="A22" t="str">
        <f>CONCATENATE(B22,C22,D22)</f>
        <v>CORT*LINETYPE00</v>
      </c>
      <c r="B22" s="51" t="s">
        <v>125</v>
      </c>
      <c r="C22" s="48">
        <v>0</v>
      </c>
      <c r="D22" s="48">
        <v>0</v>
      </c>
      <c r="E22" s="48"/>
      <c r="F22" s="21">
        <v>0.2412</v>
      </c>
      <c r="G22" s="21">
        <v>2.6429999999999999E-2</v>
      </c>
      <c r="H22" s="21">
        <v>6</v>
      </c>
      <c r="I22" s="21">
        <v>9.1300000000000008</v>
      </c>
      <c r="J22" s="21" t="s">
        <v>48</v>
      </c>
      <c r="K22" s="5"/>
    </row>
    <row r="23" spans="1:11" ht="26.25" thickBot="1" x14ac:dyDescent="0.25">
      <c r="A23" t="str">
        <f>CONCATENATE(B23,C23,D23)</f>
        <v>CORT*LINETYPE01</v>
      </c>
      <c r="B23" s="51" t="s">
        <v>125</v>
      </c>
      <c r="C23" s="48">
        <v>0</v>
      </c>
      <c r="D23" s="48">
        <v>1</v>
      </c>
      <c r="E23" s="48"/>
      <c r="F23" s="21">
        <v>0.28789999999999999</v>
      </c>
      <c r="G23" s="21">
        <v>1.9869999999999999E-2</v>
      </c>
      <c r="H23" s="21">
        <v>6</v>
      </c>
      <c r="I23" s="21">
        <v>14.49</v>
      </c>
      <c r="J23" s="21" t="s">
        <v>48</v>
      </c>
      <c r="K23" s="5"/>
    </row>
    <row r="24" spans="1:11" ht="26.25" thickBot="1" x14ac:dyDescent="0.25">
      <c r="A24" t="str">
        <f>CONCATENATE(B24,C24,D24)</f>
        <v>CORT*LINETYPE10</v>
      </c>
      <c r="B24" s="51" t="s">
        <v>125</v>
      </c>
      <c r="C24" s="48">
        <v>1</v>
      </c>
      <c r="D24" s="48">
        <v>0</v>
      </c>
      <c r="E24" s="48"/>
      <c r="F24" s="21">
        <v>0.2009</v>
      </c>
      <c r="G24" s="21">
        <v>2.6769999999999999E-2</v>
      </c>
      <c r="H24" s="21">
        <v>6</v>
      </c>
      <c r="I24" s="21">
        <v>7.5</v>
      </c>
      <c r="J24" s="21">
        <v>2.9999999999999997E-4</v>
      </c>
      <c r="K24" s="5"/>
    </row>
    <row r="25" spans="1:11" ht="26.25" thickBot="1" x14ac:dyDescent="0.25">
      <c r="A25" t="str">
        <f>CONCATENATE(B25,C25,D25)</f>
        <v>CORT*LINETYPE11</v>
      </c>
      <c r="B25" s="51" t="s">
        <v>125</v>
      </c>
      <c r="C25" s="48">
        <v>1</v>
      </c>
      <c r="D25" s="48">
        <v>1</v>
      </c>
      <c r="E25" s="48"/>
      <c r="F25" s="21">
        <v>0.23599999999999999</v>
      </c>
      <c r="G25" s="21">
        <v>2.0219999999999998E-2</v>
      </c>
      <c r="H25" s="21">
        <v>6</v>
      </c>
      <c r="I25" s="21">
        <v>11.67</v>
      </c>
      <c r="J25" s="21" t="s">
        <v>48</v>
      </c>
      <c r="K25" s="5"/>
    </row>
    <row r="26" spans="1:11" ht="13.5" thickBot="1" x14ac:dyDescent="0.25">
      <c r="A26" t="str">
        <f>CONCATENATE(B26,E26)</f>
        <v>MINI0</v>
      </c>
      <c r="B26" s="51" t="s">
        <v>39</v>
      </c>
      <c r="C26" s="48"/>
      <c r="D26" s="48"/>
      <c r="E26" s="48">
        <v>0</v>
      </c>
      <c r="F26" s="21">
        <v>0.25359999999999999</v>
      </c>
      <c r="G26" s="21">
        <v>1.153E-2</v>
      </c>
      <c r="H26" s="21">
        <v>73</v>
      </c>
      <c r="I26" s="21">
        <v>22</v>
      </c>
      <c r="J26" s="21" t="s">
        <v>48</v>
      </c>
      <c r="K26" s="5"/>
    </row>
    <row r="27" spans="1:11" ht="13.5" thickBot="1" x14ac:dyDescent="0.25">
      <c r="A27" t="str">
        <f>CONCATENATE(B27,E27)</f>
        <v>MINI1</v>
      </c>
      <c r="B27" s="51" t="s">
        <v>39</v>
      </c>
      <c r="C27" s="48"/>
      <c r="D27" s="48"/>
      <c r="E27" s="48">
        <v>1</v>
      </c>
      <c r="F27" s="21">
        <v>0.22950000000000001</v>
      </c>
      <c r="G27" s="21">
        <v>2.8160000000000001E-2</v>
      </c>
      <c r="H27" s="21">
        <v>73</v>
      </c>
      <c r="I27" s="21">
        <v>8.15</v>
      </c>
      <c r="J27" s="21" t="s">
        <v>48</v>
      </c>
      <c r="K27" s="5"/>
    </row>
    <row r="28" spans="1:11" ht="26.25" thickBot="1" x14ac:dyDescent="0.25">
      <c r="A28" t="str">
        <f>CONCATENATE(B28,C28,E28)</f>
        <v>CORT*MINI00</v>
      </c>
      <c r="B28" s="51" t="s">
        <v>126</v>
      </c>
      <c r="C28" s="48">
        <v>0</v>
      </c>
      <c r="D28" s="48"/>
      <c r="E28" s="48">
        <v>0</v>
      </c>
      <c r="F28" s="21">
        <v>0.2767</v>
      </c>
      <c r="G28" s="21">
        <v>1.4330000000000001E-2</v>
      </c>
      <c r="H28" s="21">
        <v>73</v>
      </c>
      <c r="I28" s="21">
        <v>19.3</v>
      </c>
      <c r="J28" s="21" t="s">
        <v>48</v>
      </c>
      <c r="K28" s="5"/>
    </row>
    <row r="29" spans="1:11" ht="26.25" thickBot="1" x14ac:dyDescent="0.25">
      <c r="A29" t="str">
        <f>CONCATENATE(B29,C29,E29)</f>
        <v>CORT*MINI01</v>
      </c>
      <c r="B29" s="51" t="s">
        <v>126</v>
      </c>
      <c r="C29" s="48">
        <v>0</v>
      </c>
      <c r="D29" s="48"/>
      <c r="E29" s="48">
        <v>1</v>
      </c>
      <c r="F29" s="21">
        <v>0.2525</v>
      </c>
      <c r="G29" s="21">
        <v>3.465E-2</v>
      </c>
      <c r="H29" s="21">
        <v>73</v>
      </c>
      <c r="I29" s="21">
        <v>7.29</v>
      </c>
      <c r="J29" s="21" t="s">
        <v>48</v>
      </c>
      <c r="K29" s="5"/>
    </row>
    <row r="30" spans="1:11" ht="26.25" thickBot="1" x14ac:dyDescent="0.25">
      <c r="A30" t="str">
        <f>CONCATENATE(B30,C30,E30)</f>
        <v>CORT*MINI10</v>
      </c>
      <c r="B30" s="51" t="s">
        <v>126</v>
      </c>
      <c r="C30" s="48">
        <v>1</v>
      </c>
      <c r="D30" s="48"/>
      <c r="E30" s="48">
        <v>0</v>
      </c>
      <c r="F30" s="21">
        <v>0.23050000000000001</v>
      </c>
      <c r="G30" s="21">
        <v>1.3899999999999999E-2</v>
      </c>
      <c r="H30" s="21">
        <v>73</v>
      </c>
      <c r="I30" s="21">
        <v>16.579999999999998</v>
      </c>
      <c r="J30" s="21" t="s">
        <v>48</v>
      </c>
      <c r="K30" s="5"/>
    </row>
    <row r="31" spans="1:11" ht="26.25" thickBot="1" x14ac:dyDescent="0.25">
      <c r="A31" t="str">
        <f>CONCATENATE(B31,C31,E31)</f>
        <v>CORT*MINI11</v>
      </c>
      <c r="B31" s="51" t="s">
        <v>126</v>
      </c>
      <c r="C31" s="48">
        <v>1</v>
      </c>
      <c r="D31" s="48"/>
      <c r="E31" s="48">
        <v>1</v>
      </c>
      <c r="F31" s="21">
        <v>0.2064</v>
      </c>
      <c r="G31" s="21">
        <v>3.594E-2</v>
      </c>
      <c r="H31" s="21">
        <v>73</v>
      </c>
      <c r="I31" s="21">
        <v>5.74</v>
      </c>
      <c r="J31" s="21" t="s">
        <v>48</v>
      </c>
      <c r="K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  <row r="45" spans="1:10" ht="15" thickBot="1" x14ac:dyDescent="0.25">
      <c r="A45" s="2"/>
      <c r="B45" s="3"/>
      <c r="C45" s="3"/>
      <c r="D45" s="3"/>
      <c r="E45" s="3"/>
      <c r="F45" s="4"/>
      <c r="G45" s="4"/>
      <c r="H45" s="4"/>
      <c r="I45" s="4"/>
      <c r="J45" s="5"/>
    </row>
  </sheetData>
  <mergeCells count="10">
    <mergeCell ref="J16:J17"/>
    <mergeCell ref="A1:E1"/>
    <mergeCell ref="A15:I15"/>
    <mergeCell ref="B16:B17"/>
    <mergeCell ref="C16:C17"/>
    <mergeCell ref="D16:D17"/>
    <mergeCell ref="E16:E17"/>
    <mergeCell ref="F16:F17"/>
    <mergeCell ref="H16:H17"/>
    <mergeCell ref="I16:I1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51" t="s">
        <v>41</v>
      </c>
      <c r="B2" s="48" t="s">
        <v>113</v>
      </c>
      <c r="C2" s="48" t="s">
        <v>114</v>
      </c>
      <c r="D2" s="48" t="s">
        <v>115</v>
      </c>
      <c r="E2" s="48" t="s">
        <v>116</v>
      </c>
    </row>
    <row r="3" spans="1:11" x14ac:dyDescent="0.2">
      <c r="A3" s="51" t="s">
        <v>124</v>
      </c>
      <c r="B3" s="21">
        <v>1</v>
      </c>
      <c r="C3" s="21">
        <v>6</v>
      </c>
      <c r="D3" s="21">
        <v>7.0000000000000007E-2</v>
      </c>
      <c r="E3" s="21">
        <v>0.80649999999999999</v>
      </c>
    </row>
    <row r="4" spans="1:11" ht="25.5" x14ac:dyDescent="0.2">
      <c r="A4" s="51" t="s">
        <v>38</v>
      </c>
      <c r="B4" s="21">
        <v>1</v>
      </c>
      <c r="C4" s="21">
        <v>6</v>
      </c>
      <c r="D4" s="21">
        <v>3.56</v>
      </c>
      <c r="E4" s="21">
        <v>0.1082</v>
      </c>
    </row>
    <row r="5" spans="1:11" ht="25.5" x14ac:dyDescent="0.2">
      <c r="A5" s="51" t="s">
        <v>125</v>
      </c>
      <c r="B5" s="21">
        <v>1</v>
      </c>
      <c r="C5" s="21">
        <v>6</v>
      </c>
      <c r="D5" s="21">
        <v>0.13</v>
      </c>
      <c r="E5" s="21">
        <v>0.73019999999999996</v>
      </c>
    </row>
    <row r="6" spans="1:11" x14ac:dyDescent="0.2">
      <c r="A6" s="51" t="s">
        <v>39</v>
      </c>
      <c r="B6" s="21">
        <v>1</v>
      </c>
      <c r="C6" s="21">
        <v>73</v>
      </c>
      <c r="D6" s="21">
        <v>0</v>
      </c>
      <c r="E6" s="21">
        <v>0.99729999999999996</v>
      </c>
    </row>
    <row r="7" spans="1:11" ht="25.5" x14ac:dyDescent="0.2">
      <c r="A7" s="51" t="s">
        <v>126</v>
      </c>
      <c r="B7" s="21">
        <v>1</v>
      </c>
      <c r="C7" s="21">
        <v>73</v>
      </c>
      <c r="D7" s="21">
        <v>0.31</v>
      </c>
      <c r="E7" s="21">
        <v>0.57709999999999995</v>
      </c>
    </row>
    <row r="8" spans="1:11" ht="15" thickBot="1" x14ac:dyDescent="0.25">
      <c r="A8" s="2"/>
      <c r="B8" s="4"/>
      <c r="C8" s="4"/>
      <c r="D8" s="4"/>
      <c r="E8" s="5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2"/>
      <c r="B14" s="4"/>
      <c r="C14" s="4"/>
      <c r="D14" s="4"/>
      <c r="E14" s="5"/>
    </row>
    <row r="15" spans="1:11" ht="15" thickBot="1" x14ac:dyDescent="0.25">
      <c r="A15" s="53" t="s">
        <v>47</v>
      </c>
      <c r="B15" s="54"/>
      <c r="C15" s="54"/>
      <c r="D15" s="54"/>
      <c r="E15" s="54"/>
      <c r="F15" s="54"/>
      <c r="G15" s="54"/>
      <c r="H15" s="54"/>
      <c r="I15" s="54"/>
      <c r="J15" s="17"/>
    </row>
    <row r="16" spans="1:11" ht="25.5" x14ac:dyDescent="0.2">
      <c r="B16" s="53" t="s">
        <v>41</v>
      </c>
      <c r="C16" s="54" t="s">
        <v>124</v>
      </c>
      <c r="D16" s="54" t="s">
        <v>38</v>
      </c>
      <c r="E16" s="54" t="s">
        <v>39</v>
      </c>
      <c r="F16" s="54" t="s">
        <v>42</v>
      </c>
      <c r="G16" s="50" t="s">
        <v>43</v>
      </c>
      <c r="H16" s="54" t="s">
        <v>40</v>
      </c>
      <c r="I16" s="54" t="s">
        <v>45</v>
      </c>
      <c r="J16" s="58" t="s">
        <v>46</v>
      </c>
      <c r="K16" s="18"/>
    </row>
    <row r="17" spans="1:11" ht="15" thickBot="1" x14ac:dyDescent="0.25">
      <c r="B17" s="55"/>
      <c r="C17" s="57"/>
      <c r="D17" s="57"/>
      <c r="E17" s="57"/>
      <c r="F17" s="57"/>
      <c r="G17" s="48" t="s">
        <v>44</v>
      </c>
      <c r="H17" s="57"/>
      <c r="I17" s="57"/>
      <c r="J17" s="56"/>
      <c r="K17" s="19"/>
    </row>
    <row r="18" spans="1:11" ht="13.5" thickBot="1" x14ac:dyDescent="0.25">
      <c r="A18" t="str">
        <f>CONCATENATE(B18,C18)</f>
        <v>CORT0</v>
      </c>
      <c r="B18" s="49" t="s">
        <v>124</v>
      </c>
      <c r="C18" s="50">
        <v>0</v>
      </c>
      <c r="D18" s="50"/>
      <c r="E18" s="50"/>
      <c r="F18" s="45">
        <v>6.2622999999999998</v>
      </c>
      <c r="G18" s="45">
        <v>0.15740000000000001</v>
      </c>
      <c r="H18" s="45">
        <v>6</v>
      </c>
      <c r="I18" s="45">
        <v>39.79</v>
      </c>
      <c r="J18" s="45" t="s">
        <v>48</v>
      </c>
      <c r="K18" s="5"/>
    </row>
    <row r="19" spans="1:11" ht="13.5" thickBot="1" x14ac:dyDescent="0.25">
      <c r="A19" t="str">
        <f>CONCATENATE(B19,C19)</f>
        <v>CORT1</v>
      </c>
      <c r="B19" s="51" t="s">
        <v>124</v>
      </c>
      <c r="C19" s="48">
        <v>1</v>
      </c>
      <c r="D19" s="48"/>
      <c r="E19" s="48"/>
      <c r="F19" s="21">
        <v>6.2145000000000001</v>
      </c>
      <c r="G19" s="21">
        <v>0.15959999999999999</v>
      </c>
      <c r="H19" s="21">
        <v>6</v>
      </c>
      <c r="I19" s="21">
        <v>38.950000000000003</v>
      </c>
      <c r="J19" s="21" t="s">
        <v>48</v>
      </c>
      <c r="K19" s="5"/>
    </row>
    <row r="20" spans="1:11" ht="26.25" thickBot="1" x14ac:dyDescent="0.25">
      <c r="A20" t="str">
        <f>CONCATENATE(B20,D20)</f>
        <v>LINETYPE0</v>
      </c>
      <c r="B20" s="51" t="s">
        <v>38</v>
      </c>
      <c r="C20" s="48"/>
      <c r="D20" s="48">
        <v>0</v>
      </c>
      <c r="E20" s="48"/>
      <c r="F20" s="21">
        <v>6.0438000000000001</v>
      </c>
      <c r="G20" s="21">
        <v>0.18129999999999999</v>
      </c>
      <c r="H20" s="21">
        <v>6</v>
      </c>
      <c r="I20" s="21">
        <v>33.33</v>
      </c>
      <c r="J20" s="21" t="s">
        <v>48</v>
      </c>
      <c r="K20" s="5"/>
    </row>
    <row r="21" spans="1:11" ht="26.25" thickBot="1" x14ac:dyDescent="0.25">
      <c r="A21" t="str">
        <f>CONCATENATE(B21,D21)</f>
        <v>LINETYPE1</v>
      </c>
      <c r="B21" s="51" t="s">
        <v>38</v>
      </c>
      <c r="C21" s="48"/>
      <c r="D21" s="48">
        <v>1</v>
      </c>
      <c r="E21" s="48"/>
      <c r="F21" s="21">
        <v>6.4329999999999998</v>
      </c>
      <c r="G21" s="21">
        <v>0.14560000000000001</v>
      </c>
      <c r="H21" s="21">
        <v>6</v>
      </c>
      <c r="I21" s="21">
        <v>44.17</v>
      </c>
      <c r="J21" s="21" t="s">
        <v>48</v>
      </c>
      <c r="K21" s="5"/>
    </row>
    <row r="22" spans="1:11" ht="26.25" thickBot="1" x14ac:dyDescent="0.25">
      <c r="A22" t="str">
        <f>CONCATENATE(B22,C22,D22)</f>
        <v>CORT*LINETYPE00</v>
      </c>
      <c r="B22" s="51" t="s">
        <v>125</v>
      </c>
      <c r="C22" s="48">
        <v>0</v>
      </c>
      <c r="D22" s="48">
        <v>0</v>
      </c>
      <c r="E22" s="48"/>
      <c r="F22" s="21">
        <v>6.0419999999999998</v>
      </c>
      <c r="G22" s="21">
        <v>0.2243</v>
      </c>
      <c r="H22" s="21">
        <v>6</v>
      </c>
      <c r="I22" s="21">
        <v>26.94</v>
      </c>
      <c r="J22" s="21" t="s">
        <v>48</v>
      </c>
      <c r="K22" s="5"/>
    </row>
    <row r="23" spans="1:11" ht="26.25" thickBot="1" x14ac:dyDescent="0.25">
      <c r="A23" t="str">
        <f>CONCATENATE(B23,C23,D23)</f>
        <v>CORT*LINETYPE01</v>
      </c>
      <c r="B23" s="51" t="s">
        <v>125</v>
      </c>
      <c r="C23" s="48">
        <v>0</v>
      </c>
      <c r="D23" s="48">
        <v>1</v>
      </c>
      <c r="E23" s="48"/>
      <c r="F23" s="21">
        <v>6.4825999999999997</v>
      </c>
      <c r="G23" s="21">
        <v>0.1764</v>
      </c>
      <c r="H23" s="21">
        <v>6</v>
      </c>
      <c r="I23" s="21">
        <v>36.74</v>
      </c>
      <c r="J23" s="21" t="s">
        <v>48</v>
      </c>
      <c r="K23" s="5"/>
    </row>
    <row r="24" spans="1:11" ht="26.25" thickBot="1" x14ac:dyDescent="0.25">
      <c r="A24" t="str">
        <f>CONCATENATE(B24,C24,D24)</f>
        <v>CORT*LINETYPE10</v>
      </c>
      <c r="B24" s="51" t="s">
        <v>125</v>
      </c>
      <c r="C24" s="48">
        <v>1</v>
      </c>
      <c r="D24" s="48">
        <v>0</v>
      </c>
      <c r="E24" s="48"/>
      <c r="F24" s="21">
        <v>6.0456000000000003</v>
      </c>
      <c r="G24" s="21">
        <v>0.2243</v>
      </c>
      <c r="H24" s="21">
        <v>6</v>
      </c>
      <c r="I24" s="21">
        <v>26.95</v>
      </c>
      <c r="J24" s="21" t="s">
        <v>48</v>
      </c>
      <c r="K24" s="5"/>
    </row>
    <row r="25" spans="1:11" ht="26.25" thickBot="1" x14ac:dyDescent="0.25">
      <c r="A25" t="str">
        <f>CONCATENATE(B25,C25,D25)</f>
        <v>CORT*LINETYPE11</v>
      </c>
      <c r="B25" s="51" t="s">
        <v>125</v>
      </c>
      <c r="C25" s="48">
        <v>1</v>
      </c>
      <c r="D25" s="48">
        <v>1</v>
      </c>
      <c r="E25" s="48"/>
      <c r="F25" s="21">
        <v>6.3834999999999997</v>
      </c>
      <c r="G25" s="21">
        <v>0.1774</v>
      </c>
      <c r="H25" s="21">
        <v>6</v>
      </c>
      <c r="I25" s="21">
        <v>35.979999999999997</v>
      </c>
      <c r="J25" s="21" t="s">
        <v>48</v>
      </c>
      <c r="K25" s="5"/>
    </row>
    <row r="26" spans="1:11" ht="13.5" thickBot="1" x14ac:dyDescent="0.25">
      <c r="A26" t="str">
        <f>CONCATENATE(B26,E26)</f>
        <v>MINI0</v>
      </c>
      <c r="B26" s="51" t="s">
        <v>39</v>
      </c>
      <c r="C26" s="48"/>
      <c r="D26" s="48"/>
      <c r="E26" s="48">
        <v>0</v>
      </c>
      <c r="F26" s="21">
        <v>6.2388000000000003</v>
      </c>
      <c r="G26" s="21">
        <v>0.1032</v>
      </c>
      <c r="H26" s="21">
        <v>73</v>
      </c>
      <c r="I26" s="21">
        <v>60.48</v>
      </c>
      <c r="J26" s="21" t="s">
        <v>48</v>
      </c>
      <c r="K26" s="5"/>
    </row>
    <row r="27" spans="1:11" ht="13.5" thickBot="1" x14ac:dyDescent="0.25">
      <c r="A27" t="str">
        <f>CONCATENATE(B27,E27)</f>
        <v>MINI1</v>
      </c>
      <c r="B27" s="51" t="s">
        <v>39</v>
      </c>
      <c r="C27" s="48"/>
      <c r="D27" s="48"/>
      <c r="E27" s="48">
        <v>1</v>
      </c>
      <c r="F27" s="21">
        <v>6.2380000000000004</v>
      </c>
      <c r="G27" s="21">
        <v>0.22370000000000001</v>
      </c>
      <c r="H27" s="21">
        <v>73</v>
      </c>
      <c r="I27" s="21">
        <v>27.88</v>
      </c>
      <c r="J27" s="21" t="s">
        <v>48</v>
      </c>
      <c r="K27" s="5"/>
    </row>
    <row r="28" spans="1:11" ht="26.25" thickBot="1" x14ac:dyDescent="0.25">
      <c r="A28" t="str">
        <f>CONCATENATE(B28,C28,E28)</f>
        <v>CORT*MINI00</v>
      </c>
      <c r="B28" s="51" t="s">
        <v>126</v>
      </c>
      <c r="C28" s="48">
        <v>0</v>
      </c>
      <c r="D28" s="48"/>
      <c r="E28" s="48">
        <v>0</v>
      </c>
      <c r="F28" s="21">
        <v>6.3150000000000004</v>
      </c>
      <c r="G28" s="21">
        <v>0.1263</v>
      </c>
      <c r="H28" s="21">
        <v>73</v>
      </c>
      <c r="I28" s="21">
        <v>50.01</v>
      </c>
      <c r="J28" s="21" t="s">
        <v>48</v>
      </c>
      <c r="K28" s="5"/>
    </row>
    <row r="29" spans="1:11" ht="26.25" thickBot="1" x14ac:dyDescent="0.25">
      <c r="A29" t="str">
        <f>CONCATENATE(B29,C29,E29)</f>
        <v>CORT*MINI01</v>
      </c>
      <c r="B29" s="51" t="s">
        <v>126</v>
      </c>
      <c r="C29" s="48">
        <v>0</v>
      </c>
      <c r="D29" s="48"/>
      <c r="E29" s="48">
        <v>1</v>
      </c>
      <c r="F29" s="21">
        <v>6.2096</v>
      </c>
      <c r="G29" s="21">
        <v>0.28120000000000001</v>
      </c>
      <c r="H29" s="21">
        <v>73</v>
      </c>
      <c r="I29" s="21">
        <v>22.09</v>
      </c>
      <c r="J29" s="21" t="s">
        <v>48</v>
      </c>
      <c r="K29" s="5"/>
    </row>
    <row r="30" spans="1:11" ht="26.25" thickBot="1" x14ac:dyDescent="0.25">
      <c r="A30" t="str">
        <f>CONCATENATE(B30,C30,E30)</f>
        <v>CORT*MINI10</v>
      </c>
      <c r="B30" s="51" t="s">
        <v>126</v>
      </c>
      <c r="C30" s="48">
        <v>1</v>
      </c>
      <c r="D30" s="48"/>
      <c r="E30" s="48">
        <v>0</v>
      </c>
      <c r="F30" s="21">
        <v>6.1626000000000003</v>
      </c>
      <c r="G30" s="21">
        <v>0.1242</v>
      </c>
      <c r="H30" s="21">
        <v>73</v>
      </c>
      <c r="I30" s="21">
        <v>49.6</v>
      </c>
      <c r="J30" s="21" t="s">
        <v>48</v>
      </c>
      <c r="K30" s="5"/>
    </row>
    <row r="31" spans="1:11" ht="26.25" thickBot="1" x14ac:dyDescent="0.25">
      <c r="A31" t="str">
        <f>CONCATENATE(B31,C31,E31)</f>
        <v>CORT*MINI11</v>
      </c>
      <c r="B31" s="51" t="s">
        <v>126</v>
      </c>
      <c r="C31" s="48">
        <v>1</v>
      </c>
      <c r="D31" s="48"/>
      <c r="E31" s="48">
        <v>1</v>
      </c>
      <c r="F31" s="21">
        <v>6.2664999999999997</v>
      </c>
      <c r="G31" s="21">
        <v>0.28410000000000002</v>
      </c>
      <c r="H31" s="21">
        <v>73</v>
      </c>
      <c r="I31" s="21">
        <v>22.06</v>
      </c>
      <c r="J31" s="21" t="s">
        <v>48</v>
      </c>
      <c r="K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  <row r="45" spans="1:10" ht="15" thickBot="1" x14ac:dyDescent="0.25">
      <c r="A45" s="2"/>
      <c r="B45" s="3"/>
      <c r="C45" s="3"/>
      <c r="D45" s="3"/>
      <c r="E45" s="3"/>
      <c r="F45" s="4"/>
      <c r="G45" s="4"/>
      <c r="H45" s="4"/>
      <c r="I45" s="4"/>
      <c r="J45" s="5"/>
    </row>
  </sheetData>
  <mergeCells count="10">
    <mergeCell ref="J16:J17"/>
    <mergeCell ref="A1:E1"/>
    <mergeCell ref="A15:I15"/>
    <mergeCell ref="B16:B17"/>
    <mergeCell ref="C16:C17"/>
    <mergeCell ref="D16:D17"/>
    <mergeCell ref="E16:E17"/>
    <mergeCell ref="F16:F17"/>
    <mergeCell ref="H16:H17"/>
    <mergeCell ref="I16:I1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6" workbookViewId="0">
      <selection activeCell="A26" sqref="A1:XFD1048576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51" t="s">
        <v>41</v>
      </c>
      <c r="B2" s="48" t="s">
        <v>113</v>
      </c>
      <c r="C2" s="48" t="s">
        <v>114</v>
      </c>
      <c r="D2" s="48" t="s">
        <v>115</v>
      </c>
      <c r="E2" s="48" t="s">
        <v>116</v>
      </c>
    </row>
    <row r="3" spans="1:11" x14ac:dyDescent="0.2">
      <c r="A3" s="51" t="s">
        <v>124</v>
      </c>
      <c r="B3" s="21">
        <v>1</v>
      </c>
      <c r="C3" s="21">
        <v>6</v>
      </c>
      <c r="D3" s="21">
        <v>1.85</v>
      </c>
      <c r="E3" s="21">
        <v>0.22320000000000001</v>
      </c>
    </row>
    <row r="4" spans="1:11" ht="25.5" x14ac:dyDescent="0.2">
      <c r="A4" s="51" t="s">
        <v>38</v>
      </c>
      <c r="B4" s="21">
        <v>1</v>
      </c>
      <c r="C4" s="21">
        <v>6</v>
      </c>
      <c r="D4" s="21">
        <v>3.24</v>
      </c>
      <c r="E4" s="21">
        <v>0.122</v>
      </c>
    </row>
    <row r="5" spans="1:11" ht="25.5" x14ac:dyDescent="0.2">
      <c r="A5" s="51" t="s">
        <v>125</v>
      </c>
      <c r="B5" s="21">
        <v>1</v>
      </c>
      <c r="C5" s="21">
        <v>6</v>
      </c>
      <c r="D5" s="21">
        <v>0.74</v>
      </c>
      <c r="E5" s="21">
        <v>0.4239</v>
      </c>
    </row>
    <row r="6" spans="1:11" x14ac:dyDescent="0.2">
      <c r="A6" s="51" t="s">
        <v>39</v>
      </c>
      <c r="B6" s="21">
        <v>1</v>
      </c>
      <c r="C6" s="21">
        <v>73</v>
      </c>
      <c r="D6" s="21">
        <v>1.22</v>
      </c>
      <c r="E6" s="21">
        <v>0.2732</v>
      </c>
    </row>
    <row r="7" spans="1:11" ht="25.5" x14ac:dyDescent="0.2">
      <c r="A7" s="51" t="s">
        <v>126</v>
      </c>
      <c r="B7" s="21">
        <v>1</v>
      </c>
      <c r="C7" s="21">
        <v>73</v>
      </c>
      <c r="D7" s="21">
        <v>0.04</v>
      </c>
      <c r="E7" s="21">
        <v>0.83530000000000004</v>
      </c>
    </row>
    <row r="8" spans="1:11" ht="15" thickBot="1" x14ac:dyDescent="0.25">
      <c r="A8" s="2"/>
      <c r="B8" s="4"/>
      <c r="C8" s="4"/>
      <c r="D8" s="4"/>
      <c r="E8" s="5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2"/>
      <c r="B14" s="4"/>
      <c r="C14" s="4"/>
      <c r="D14" s="4"/>
      <c r="E14" s="5"/>
    </row>
    <row r="15" spans="1:11" ht="15" thickBot="1" x14ac:dyDescent="0.25">
      <c r="A15" s="53" t="s">
        <v>47</v>
      </c>
      <c r="B15" s="54"/>
      <c r="C15" s="54"/>
      <c r="D15" s="54"/>
      <c r="E15" s="54"/>
      <c r="F15" s="54"/>
      <c r="G15" s="54"/>
      <c r="H15" s="54"/>
      <c r="I15" s="54"/>
      <c r="J15" s="17"/>
    </row>
    <row r="16" spans="1:11" ht="25.5" x14ac:dyDescent="0.2">
      <c r="B16" s="55" t="s">
        <v>41</v>
      </c>
      <c r="C16" s="52" t="s">
        <v>124</v>
      </c>
      <c r="D16" s="52" t="s">
        <v>38</v>
      </c>
      <c r="E16" s="52" t="s">
        <v>39</v>
      </c>
      <c r="F16" s="52" t="s">
        <v>42</v>
      </c>
      <c r="G16" s="20" t="s">
        <v>43</v>
      </c>
      <c r="H16" s="52" t="s">
        <v>40</v>
      </c>
      <c r="I16" s="52" t="s">
        <v>45</v>
      </c>
      <c r="J16" s="52" t="s">
        <v>46</v>
      </c>
      <c r="K16" s="18"/>
    </row>
    <row r="17" spans="1:11" ht="15" thickBot="1" x14ac:dyDescent="0.25">
      <c r="B17" s="55"/>
      <c r="C17" s="52"/>
      <c r="D17" s="52"/>
      <c r="E17" s="52"/>
      <c r="F17" s="52"/>
      <c r="G17" s="20" t="s">
        <v>44</v>
      </c>
      <c r="H17" s="52"/>
      <c r="I17" s="52"/>
      <c r="J17" s="52"/>
      <c r="K17" s="19"/>
    </row>
    <row r="18" spans="1:11" ht="13.5" thickBot="1" x14ac:dyDescent="0.25">
      <c r="A18" t="str">
        <f>CONCATENATE(B18,C18)</f>
        <v>CORT0</v>
      </c>
      <c r="B18" s="49" t="s">
        <v>124</v>
      </c>
      <c r="C18" s="50">
        <v>0</v>
      </c>
      <c r="D18" s="50"/>
      <c r="E18" s="50"/>
      <c r="F18" s="45">
        <v>10.823600000000001</v>
      </c>
      <c r="G18" s="45">
        <v>0.74609999999999999</v>
      </c>
      <c r="H18" s="45">
        <v>6</v>
      </c>
      <c r="I18" s="45">
        <v>14.51</v>
      </c>
      <c r="J18" s="45" t="s">
        <v>48</v>
      </c>
      <c r="K18" s="5"/>
    </row>
    <row r="19" spans="1:11" ht="13.5" thickBot="1" x14ac:dyDescent="0.25">
      <c r="A19" t="str">
        <f>CONCATENATE(B19,C19)</f>
        <v>CORT1</v>
      </c>
      <c r="B19" s="51" t="s">
        <v>124</v>
      </c>
      <c r="C19" s="48">
        <v>1</v>
      </c>
      <c r="D19" s="48"/>
      <c r="E19" s="48"/>
      <c r="F19" s="21">
        <v>9.8941999999999997</v>
      </c>
      <c r="G19" s="21">
        <v>0.76</v>
      </c>
      <c r="H19" s="21">
        <v>6</v>
      </c>
      <c r="I19" s="21">
        <v>13.02</v>
      </c>
      <c r="J19" s="21" t="s">
        <v>48</v>
      </c>
      <c r="K19" s="5"/>
    </row>
    <row r="20" spans="1:11" ht="26.25" thickBot="1" x14ac:dyDescent="0.25">
      <c r="A20" t="str">
        <f>CONCATENATE(B20,D20)</f>
        <v>LINETYPE0</v>
      </c>
      <c r="B20" s="51" t="s">
        <v>38</v>
      </c>
      <c r="C20" s="48"/>
      <c r="D20" s="48">
        <v>0</v>
      </c>
      <c r="E20" s="48"/>
      <c r="F20" s="21">
        <v>9.3790999999999993</v>
      </c>
      <c r="G20" s="21">
        <v>0.94950000000000001</v>
      </c>
      <c r="H20" s="21">
        <v>6</v>
      </c>
      <c r="I20" s="21">
        <v>9.8800000000000008</v>
      </c>
      <c r="J20" s="21" t="s">
        <v>48</v>
      </c>
      <c r="K20" s="5"/>
    </row>
    <row r="21" spans="1:11" ht="26.25" thickBot="1" x14ac:dyDescent="0.25">
      <c r="A21" t="str">
        <f>CONCATENATE(B21,D21)</f>
        <v>LINETYPE1</v>
      </c>
      <c r="B21" s="51" t="s">
        <v>38</v>
      </c>
      <c r="C21" s="48"/>
      <c r="D21" s="48">
        <v>1</v>
      </c>
      <c r="E21" s="48"/>
      <c r="F21" s="21">
        <v>11.338699999999999</v>
      </c>
      <c r="G21" s="21">
        <v>0.76900000000000002</v>
      </c>
      <c r="H21" s="21">
        <v>6</v>
      </c>
      <c r="I21" s="21">
        <v>14.75</v>
      </c>
      <c r="J21" s="21" t="s">
        <v>48</v>
      </c>
      <c r="K21" s="5"/>
    </row>
    <row r="22" spans="1:11" ht="26.25" thickBot="1" x14ac:dyDescent="0.25">
      <c r="A22" t="str">
        <f>CONCATENATE(B22,C22,D22)</f>
        <v>CORT*LINETYPE00</v>
      </c>
      <c r="B22" s="51" t="s">
        <v>125</v>
      </c>
      <c r="C22" s="48">
        <v>0</v>
      </c>
      <c r="D22" s="48">
        <v>0</v>
      </c>
      <c r="E22" s="48"/>
      <c r="F22" s="21">
        <v>9.6295000000000002</v>
      </c>
      <c r="G22" s="21">
        <v>1.0630999999999999</v>
      </c>
      <c r="H22" s="21">
        <v>6</v>
      </c>
      <c r="I22" s="21">
        <v>9.06</v>
      </c>
      <c r="J22" s="21">
        <v>1E-4</v>
      </c>
      <c r="K22" s="5"/>
    </row>
    <row r="23" spans="1:11" ht="26.25" thickBot="1" x14ac:dyDescent="0.25">
      <c r="A23" t="str">
        <f>CONCATENATE(B23,C23,D23)</f>
        <v>CORT*LINETYPE01</v>
      </c>
      <c r="B23" s="51" t="s">
        <v>125</v>
      </c>
      <c r="C23" s="48">
        <v>0</v>
      </c>
      <c r="D23" s="48">
        <v>1</v>
      </c>
      <c r="E23" s="48"/>
      <c r="F23" s="21">
        <v>12.0177</v>
      </c>
      <c r="G23" s="21">
        <v>0.84409999999999996</v>
      </c>
      <c r="H23" s="21">
        <v>6</v>
      </c>
      <c r="I23" s="21">
        <v>14.24</v>
      </c>
      <c r="J23" s="21" t="s">
        <v>48</v>
      </c>
      <c r="K23" s="5"/>
    </row>
    <row r="24" spans="1:11" ht="26.25" thickBot="1" x14ac:dyDescent="0.25">
      <c r="A24" t="str">
        <f>CONCATENATE(B24,C24,D24)</f>
        <v>CORT*LINETYPE10</v>
      </c>
      <c r="B24" s="51" t="s">
        <v>125</v>
      </c>
      <c r="C24" s="48">
        <v>1</v>
      </c>
      <c r="D24" s="48">
        <v>0</v>
      </c>
      <c r="E24" s="48"/>
      <c r="F24" s="21">
        <v>9.1286000000000005</v>
      </c>
      <c r="G24" s="21">
        <v>1.0667</v>
      </c>
      <c r="H24" s="21">
        <v>6</v>
      </c>
      <c r="I24" s="21">
        <v>8.56</v>
      </c>
      <c r="J24" s="21">
        <v>1E-4</v>
      </c>
      <c r="K24" s="5"/>
    </row>
    <row r="25" spans="1:11" ht="26.25" thickBot="1" x14ac:dyDescent="0.25">
      <c r="A25" t="str">
        <f>CONCATENATE(B25,C25,D25)</f>
        <v>CORT*LINETYPE11</v>
      </c>
      <c r="B25" s="51" t="s">
        <v>125</v>
      </c>
      <c r="C25" s="48">
        <v>1</v>
      </c>
      <c r="D25" s="48">
        <v>1</v>
      </c>
      <c r="E25" s="48"/>
      <c r="F25" s="21">
        <v>10.659700000000001</v>
      </c>
      <c r="G25" s="21">
        <v>0.85019999999999996</v>
      </c>
      <c r="H25" s="21">
        <v>6</v>
      </c>
      <c r="I25" s="21">
        <v>12.54</v>
      </c>
      <c r="J25" s="21" t="s">
        <v>48</v>
      </c>
      <c r="K25" s="5"/>
    </row>
    <row r="26" spans="1:11" ht="13.5" thickBot="1" x14ac:dyDescent="0.25">
      <c r="A26" t="str">
        <f>CONCATENATE(B26,E26)</f>
        <v>MINI0</v>
      </c>
      <c r="B26" s="51" t="s">
        <v>39</v>
      </c>
      <c r="C26" s="48"/>
      <c r="D26" s="48"/>
      <c r="E26" s="48">
        <v>0</v>
      </c>
      <c r="F26" s="21">
        <v>11.0322</v>
      </c>
      <c r="G26" s="21">
        <v>0.5444</v>
      </c>
      <c r="H26" s="21">
        <v>73</v>
      </c>
      <c r="I26" s="21">
        <v>20.27</v>
      </c>
      <c r="J26" s="21" t="s">
        <v>48</v>
      </c>
      <c r="K26" s="5"/>
    </row>
    <row r="27" spans="1:11" ht="13.5" thickBot="1" x14ac:dyDescent="0.25">
      <c r="A27" t="str">
        <f>CONCATENATE(B27,E27)</f>
        <v>MINI1</v>
      </c>
      <c r="B27" s="51" t="s">
        <v>39</v>
      </c>
      <c r="C27" s="48"/>
      <c r="D27" s="48"/>
      <c r="E27" s="48">
        <v>1</v>
      </c>
      <c r="F27" s="21">
        <v>9.6856000000000009</v>
      </c>
      <c r="G27" s="21">
        <v>1.1609</v>
      </c>
      <c r="H27" s="21">
        <v>73</v>
      </c>
      <c r="I27" s="21">
        <v>8.34</v>
      </c>
      <c r="J27" s="21" t="s">
        <v>48</v>
      </c>
      <c r="K27" s="5"/>
    </row>
    <row r="28" spans="1:11" ht="26.25" thickBot="1" x14ac:dyDescent="0.25">
      <c r="A28" t="str">
        <f>CONCATENATE(B28,C28,E28)</f>
        <v>CORT*MINI00</v>
      </c>
      <c r="B28" s="51" t="s">
        <v>126</v>
      </c>
      <c r="C28" s="48">
        <v>0</v>
      </c>
      <c r="D28" s="48"/>
      <c r="E28" s="48">
        <v>0</v>
      </c>
      <c r="F28" s="21">
        <v>11.571099999999999</v>
      </c>
      <c r="G28" s="21">
        <v>0.60399999999999998</v>
      </c>
      <c r="H28" s="21">
        <v>73</v>
      </c>
      <c r="I28" s="21">
        <v>19.16</v>
      </c>
      <c r="J28" s="21" t="s">
        <v>48</v>
      </c>
      <c r="K28" s="5"/>
    </row>
    <row r="29" spans="1:11" ht="26.25" thickBot="1" x14ac:dyDescent="0.25">
      <c r="A29" t="str">
        <f>CONCATENATE(B29,C29,E29)</f>
        <v>CORT*MINI01</v>
      </c>
      <c r="B29" s="51" t="s">
        <v>126</v>
      </c>
      <c r="C29" s="48">
        <v>0</v>
      </c>
      <c r="D29" s="48"/>
      <c r="E29" s="48">
        <v>1</v>
      </c>
      <c r="F29" s="21">
        <v>10.0761</v>
      </c>
      <c r="G29" s="21">
        <v>1.3203</v>
      </c>
      <c r="H29" s="21">
        <v>73</v>
      </c>
      <c r="I29" s="21">
        <v>7.63</v>
      </c>
      <c r="J29" s="21" t="s">
        <v>48</v>
      </c>
      <c r="K29" s="5"/>
    </row>
    <row r="30" spans="1:11" ht="26.25" thickBot="1" x14ac:dyDescent="0.25">
      <c r="A30" t="str">
        <f>CONCATENATE(B30,C30,E30)</f>
        <v>CORT*MINI10</v>
      </c>
      <c r="B30" s="51" t="s">
        <v>126</v>
      </c>
      <c r="C30" s="48">
        <v>1</v>
      </c>
      <c r="D30" s="48"/>
      <c r="E30" s="48">
        <v>0</v>
      </c>
      <c r="F30" s="21">
        <v>10.4933</v>
      </c>
      <c r="G30" s="21">
        <v>0.59389999999999998</v>
      </c>
      <c r="H30" s="21">
        <v>73</v>
      </c>
      <c r="I30" s="21">
        <v>17.670000000000002</v>
      </c>
      <c r="J30" s="21" t="s">
        <v>48</v>
      </c>
      <c r="K30" s="5"/>
    </row>
    <row r="31" spans="1:11" ht="26.25" thickBot="1" x14ac:dyDescent="0.25">
      <c r="A31" t="str">
        <f>CONCATENATE(B31,C31,E31)</f>
        <v>CORT*MINI11</v>
      </c>
      <c r="B31" s="51" t="s">
        <v>126</v>
      </c>
      <c r="C31" s="48">
        <v>1</v>
      </c>
      <c r="D31" s="48"/>
      <c r="E31" s="48">
        <v>1</v>
      </c>
      <c r="F31" s="21">
        <v>9.2949999999999999</v>
      </c>
      <c r="G31" s="21">
        <v>1.3421000000000001</v>
      </c>
      <c r="H31" s="21">
        <v>73</v>
      </c>
      <c r="I31" s="21">
        <v>6.93</v>
      </c>
      <c r="J31" s="21" t="s">
        <v>48</v>
      </c>
      <c r="K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  <row r="45" spans="1:10" ht="15" thickBot="1" x14ac:dyDescent="0.25">
      <c r="A45" s="2"/>
      <c r="B45" s="3"/>
      <c r="C45" s="3"/>
      <c r="D45" s="3"/>
      <c r="E45" s="3"/>
      <c r="F45" s="4"/>
      <c r="G45" s="4"/>
      <c r="H45" s="4"/>
      <c r="I45" s="4"/>
      <c r="J45" s="5"/>
    </row>
  </sheetData>
  <mergeCells count="10">
    <mergeCell ref="J16:J17"/>
    <mergeCell ref="A1:E1"/>
    <mergeCell ref="A15:I15"/>
    <mergeCell ref="B16:B17"/>
    <mergeCell ref="C16:C17"/>
    <mergeCell ref="D16:D17"/>
    <mergeCell ref="E16:E17"/>
    <mergeCell ref="F16:F17"/>
    <mergeCell ref="H16:H17"/>
    <mergeCell ref="I16:I1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5" workbookViewId="0">
      <selection activeCell="B18" sqref="B18:J3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51" t="s">
        <v>41</v>
      </c>
      <c r="B2" s="48" t="s">
        <v>113</v>
      </c>
      <c r="C2" s="48" t="s">
        <v>114</v>
      </c>
      <c r="D2" s="48" t="s">
        <v>115</v>
      </c>
      <c r="E2" s="48" t="s">
        <v>116</v>
      </c>
    </row>
    <row r="3" spans="1:11" x14ac:dyDescent="0.2">
      <c r="A3" s="51" t="s">
        <v>124</v>
      </c>
      <c r="B3" s="21">
        <v>1</v>
      </c>
      <c r="C3" s="21">
        <v>6</v>
      </c>
      <c r="D3" s="21">
        <v>2.52</v>
      </c>
      <c r="E3" s="21">
        <v>0.16350000000000001</v>
      </c>
    </row>
    <row r="4" spans="1:11" ht="25.5" x14ac:dyDescent="0.2">
      <c r="A4" s="51" t="s">
        <v>38</v>
      </c>
      <c r="B4" s="21">
        <v>1</v>
      </c>
      <c r="C4" s="21">
        <v>6</v>
      </c>
      <c r="D4" s="21">
        <v>2.2000000000000002</v>
      </c>
      <c r="E4" s="21">
        <v>0.18840000000000001</v>
      </c>
    </row>
    <row r="5" spans="1:11" ht="25.5" x14ac:dyDescent="0.2">
      <c r="A5" s="51" t="s">
        <v>125</v>
      </c>
      <c r="B5" s="21">
        <v>1</v>
      </c>
      <c r="C5" s="21">
        <v>6</v>
      </c>
      <c r="D5" s="21">
        <v>0.26</v>
      </c>
      <c r="E5" s="21">
        <v>0.62980000000000003</v>
      </c>
    </row>
    <row r="6" spans="1:11" x14ac:dyDescent="0.2">
      <c r="A6" s="51" t="s">
        <v>39</v>
      </c>
      <c r="B6" s="21">
        <v>1</v>
      </c>
      <c r="C6" s="21">
        <v>73</v>
      </c>
      <c r="D6" s="21">
        <v>1.83</v>
      </c>
      <c r="E6" s="21">
        <v>0.1802</v>
      </c>
    </row>
    <row r="7" spans="1:11" ht="25.5" x14ac:dyDescent="0.2">
      <c r="A7" s="51" t="s">
        <v>126</v>
      </c>
      <c r="B7" s="21">
        <v>1</v>
      </c>
      <c r="C7" s="21">
        <v>73</v>
      </c>
      <c r="D7" s="21">
        <v>0.01</v>
      </c>
      <c r="E7" s="21">
        <v>0.94089999999999996</v>
      </c>
    </row>
    <row r="8" spans="1:11" ht="15" thickBot="1" x14ac:dyDescent="0.25">
      <c r="A8" s="2"/>
      <c r="B8" s="4"/>
      <c r="C8" s="4"/>
      <c r="D8" s="4"/>
      <c r="E8" s="5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2"/>
      <c r="B14" s="4"/>
      <c r="C14" s="4"/>
      <c r="D14" s="4"/>
      <c r="E14" s="5"/>
    </row>
    <row r="15" spans="1:11" ht="15" thickBot="1" x14ac:dyDescent="0.25">
      <c r="A15" s="53" t="s">
        <v>47</v>
      </c>
      <c r="B15" s="54"/>
      <c r="C15" s="54"/>
      <c r="D15" s="54"/>
      <c r="E15" s="54"/>
      <c r="F15" s="54"/>
      <c r="G15" s="54"/>
      <c r="H15" s="54"/>
      <c r="I15" s="54"/>
      <c r="J15" s="17"/>
    </row>
    <row r="16" spans="1:11" ht="25.5" x14ac:dyDescent="0.2">
      <c r="B16" s="55" t="s">
        <v>41</v>
      </c>
      <c r="C16" s="52" t="s">
        <v>124</v>
      </c>
      <c r="D16" s="52" t="s">
        <v>38</v>
      </c>
      <c r="E16" s="52" t="s">
        <v>39</v>
      </c>
      <c r="F16" s="52" t="s">
        <v>42</v>
      </c>
      <c r="G16" s="48" t="s">
        <v>43</v>
      </c>
      <c r="H16" s="52" t="s">
        <v>40</v>
      </c>
      <c r="I16" s="52" t="s">
        <v>45</v>
      </c>
      <c r="J16" s="52" t="s">
        <v>46</v>
      </c>
      <c r="K16" s="18"/>
    </row>
    <row r="17" spans="1:11" ht="15" thickBot="1" x14ac:dyDescent="0.25">
      <c r="B17" s="55"/>
      <c r="C17" s="52"/>
      <c r="D17" s="52"/>
      <c r="E17" s="52"/>
      <c r="F17" s="52"/>
      <c r="G17" s="48" t="s">
        <v>44</v>
      </c>
      <c r="H17" s="52"/>
      <c r="I17" s="52"/>
      <c r="J17" s="52"/>
      <c r="K17" s="19"/>
    </row>
    <row r="18" spans="1:11" ht="13.5" thickBot="1" x14ac:dyDescent="0.25">
      <c r="A18" t="str">
        <f>CONCATENATE(B18,C18)</f>
        <v>CORT0</v>
      </c>
      <c r="B18" s="49" t="s">
        <v>124</v>
      </c>
      <c r="C18" s="50">
        <v>0</v>
      </c>
      <c r="D18" s="50"/>
      <c r="E18" s="50"/>
      <c r="F18" s="45">
        <v>0.50449999999999995</v>
      </c>
      <c r="G18" s="45">
        <v>2.256E-2</v>
      </c>
      <c r="H18" s="45">
        <v>6</v>
      </c>
      <c r="I18" s="45">
        <v>22.36</v>
      </c>
      <c r="J18" s="45" t="s">
        <v>48</v>
      </c>
      <c r="K18" s="5"/>
    </row>
    <row r="19" spans="1:11" ht="13.5" thickBot="1" x14ac:dyDescent="0.25">
      <c r="A19" t="str">
        <f>CONCATENATE(B19,C19)</f>
        <v>CORT1</v>
      </c>
      <c r="B19" s="51" t="s">
        <v>124</v>
      </c>
      <c r="C19" s="48">
        <v>1</v>
      </c>
      <c r="D19" s="48"/>
      <c r="E19" s="48"/>
      <c r="F19" s="21">
        <v>0.46929999999999999</v>
      </c>
      <c r="G19" s="21">
        <v>2.308E-2</v>
      </c>
      <c r="H19" s="21">
        <v>6</v>
      </c>
      <c r="I19" s="21">
        <v>20.34</v>
      </c>
      <c r="J19" s="21" t="s">
        <v>48</v>
      </c>
      <c r="K19" s="5"/>
    </row>
    <row r="20" spans="1:11" ht="26.25" thickBot="1" x14ac:dyDescent="0.25">
      <c r="A20" t="str">
        <f>CONCATENATE(B20,D20)</f>
        <v>LINETYPE0</v>
      </c>
      <c r="B20" s="51" t="s">
        <v>38</v>
      </c>
      <c r="C20" s="48"/>
      <c r="D20" s="48">
        <v>0</v>
      </c>
      <c r="E20" s="48"/>
      <c r="F20" s="21">
        <v>0.46329999999999999</v>
      </c>
      <c r="G20" s="21">
        <v>2.8230000000000002E-2</v>
      </c>
      <c r="H20" s="21">
        <v>6</v>
      </c>
      <c r="I20" s="21">
        <v>16.41</v>
      </c>
      <c r="J20" s="21" t="s">
        <v>48</v>
      </c>
      <c r="K20" s="5"/>
    </row>
    <row r="21" spans="1:11" ht="26.25" thickBot="1" x14ac:dyDescent="0.25">
      <c r="A21" t="str">
        <f>CONCATENATE(B21,D21)</f>
        <v>LINETYPE1</v>
      </c>
      <c r="B21" s="51" t="s">
        <v>38</v>
      </c>
      <c r="C21" s="48"/>
      <c r="D21" s="48">
        <v>1</v>
      </c>
      <c r="E21" s="48"/>
      <c r="F21" s="21">
        <v>0.51049999999999995</v>
      </c>
      <c r="G21" s="21">
        <v>2.248E-2</v>
      </c>
      <c r="H21" s="21">
        <v>6</v>
      </c>
      <c r="I21" s="21">
        <v>22.71</v>
      </c>
      <c r="J21" s="21" t="s">
        <v>48</v>
      </c>
      <c r="K21" s="5"/>
    </row>
    <row r="22" spans="1:11" ht="26.25" thickBot="1" x14ac:dyDescent="0.25">
      <c r="A22" t="str">
        <f>CONCATENATE(B22,C22,D22)</f>
        <v>CORT*LINETYPE00</v>
      </c>
      <c r="B22" s="51" t="s">
        <v>125</v>
      </c>
      <c r="C22" s="48">
        <v>0</v>
      </c>
      <c r="D22" s="48">
        <v>0</v>
      </c>
      <c r="E22" s="48"/>
      <c r="F22" s="21">
        <v>0.4768</v>
      </c>
      <c r="G22" s="21">
        <v>3.218E-2</v>
      </c>
      <c r="H22" s="21">
        <v>6</v>
      </c>
      <c r="I22" s="21">
        <v>14.82</v>
      </c>
      <c r="J22" s="21" t="s">
        <v>48</v>
      </c>
      <c r="K22" s="5"/>
    </row>
    <row r="23" spans="1:11" ht="26.25" thickBot="1" x14ac:dyDescent="0.25">
      <c r="A23" t="str">
        <f>CONCATENATE(B23,C23,D23)</f>
        <v>CORT*LINETYPE01</v>
      </c>
      <c r="B23" s="51" t="s">
        <v>125</v>
      </c>
      <c r="C23" s="48">
        <v>0</v>
      </c>
      <c r="D23" s="48">
        <v>1</v>
      </c>
      <c r="E23" s="48"/>
      <c r="F23" s="21">
        <v>0.53220000000000001</v>
      </c>
      <c r="G23" s="21">
        <v>2.5139999999999999E-2</v>
      </c>
      <c r="H23" s="21">
        <v>6</v>
      </c>
      <c r="I23" s="21">
        <v>21.17</v>
      </c>
      <c r="J23" s="21" t="s">
        <v>48</v>
      </c>
      <c r="K23" s="5"/>
    </row>
    <row r="24" spans="1:11" ht="26.25" thickBot="1" x14ac:dyDescent="0.25">
      <c r="A24" t="str">
        <f>CONCATENATE(B24,C24,D24)</f>
        <v>CORT*LINETYPE10</v>
      </c>
      <c r="B24" s="51" t="s">
        <v>125</v>
      </c>
      <c r="C24" s="48">
        <v>1</v>
      </c>
      <c r="D24" s="48">
        <v>0</v>
      </c>
      <c r="E24" s="48"/>
      <c r="F24" s="21">
        <v>0.44979999999999998</v>
      </c>
      <c r="G24" s="21">
        <v>3.2340000000000001E-2</v>
      </c>
      <c r="H24" s="21">
        <v>6</v>
      </c>
      <c r="I24" s="21">
        <v>13.91</v>
      </c>
      <c r="J24" s="21" t="s">
        <v>48</v>
      </c>
      <c r="K24" s="5"/>
    </row>
    <row r="25" spans="1:11" ht="26.25" thickBot="1" x14ac:dyDescent="0.25">
      <c r="A25" t="str">
        <f>CONCATENATE(B25,C25,D25)</f>
        <v>CORT*LINETYPE11</v>
      </c>
      <c r="B25" s="51" t="s">
        <v>125</v>
      </c>
      <c r="C25" s="48">
        <v>1</v>
      </c>
      <c r="D25" s="48">
        <v>1</v>
      </c>
      <c r="E25" s="48"/>
      <c r="F25" s="21">
        <v>0.48880000000000001</v>
      </c>
      <c r="G25" s="21">
        <v>2.537E-2</v>
      </c>
      <c r="H25" s="21">
        <v>6</v>
      </c>
      <c r="I25" s="21">
        <v>19.260000000000002</v>
      </c>
      <c r="J25" s="21" t="s">
        <v>48</v>
      </c>
      <c r="K25" s="5"/>
    </row>
    <row r="26" spans="1:11" ht="13.5" thickBot="1" x14ac:dyDescent="0.25">
      <c r="A26" t="str">
        <f>CONCATENATE(B26,E26)</f>
        <v>MINI0</v>
      </c>
      <c r="B26" s="51" t="s">
        <v>39</v>
      </c>
      <c r="C26" s="48"/>
      <c r="D26" s="48"/>
      <c r="E26" s="48">
        <v>0</v>
      </c>
      <c r="F26" s="21">
        <v>0.51219999999999999</v>
      </c>
      <c r="G26" s="21">
        <v>1.5910000000000001E-2</v>
      </c>
      <c r="H26" s="21">
        <v>73</v>
      </c>
      <c r="I26" s="21">
        <v>32.19</v>
      </c>
      <c r="J26" s="21" t="s">
        <v>48</v>
      </c>
      <c r="K26" s="5"/>
    </row>
    <row r="27" spans="1:11" ht="13.5" thickBot="1" x14ac:dyDescent="0.25">
      <c r="A27" t="str">
        <f>CONCATENATE(B27,E27)</f>
        <v>MINI1</v>
      </c>
      <c r="B27" s="51" t="s">
        <v>39</v>
      </c>
      <c r="C27" s="48"/>
      <c r="D27" s="48"/>
      <c r="E27" s="48">
        <v>1</v>
      </c>
      <c r="F27" s="21">
        <v>0.46160000000000001</v>
      </c>
      <c r="G27" s="21">
        <v>3.5249999999999997E-2</v>
      </c>
      <c r="H27" s="21">
        <v>73</v>
      </c>
      <c r="I27" s="21">
        <v>13.1</v>
      </c>
      <c r="J27" s="21" t="s">
        <v>48</v>
      </c>
      <c r="K27" s="5"/>
    </row>
    <row r="28" spans="1:11" ht="26.25" thickBot="1" x14ac:dyDescent="0.25">
      <c r="A28" t="str">
        <f>CONCATENATE(B28,C28,E28)</f>
        <v>CORT*MINI00</v>
      </c>
      <c r="B28" s="51" t="s">
        <v>126</v>
      </c>
      <c r="C28" s="48">
        <v>0</v>
      </c>
      <c r="D28" s="48"/>
      <c r="E28" s="48">
        <v>0</v>
      </c>
      <c r="F28" s="21">
        <v>0.53059999999999996</v>
      </c>
      <c r="G28" s="21">
        <v>1.8020000000000001E-2</v>
      </c>
      <c r="H28" s="21">
        <v>73</v>
      </c>
      <c r="I28" s="21">
        <v>29.44</v>
      </c>
      <c r="J28" s="21" t="s">
        <v>48</v>
      </c>
      <c r="K28" s="5"/>
    </row>
    <row r="29" spans="1:11" ht="26.25" thickBot="1" x14ac:dyDescent="0.25">
      <c r="A29" t="str">
        <f>CONCATENATE(B29,C29,E29)</f>
        <v>CORT*MINI01</v>
      </c>
      <c r="B29" s="51" t="s">
        <v>126</v>
      </c>
      <c r="C29" s="48">
        <v>0</v>
      </c>
      <c r="D29" s="48"/>
      <c r="E29" s="48">
        <v>1</v>
      </c>
      <c r="F29" s="21">
        <v>0.4783</v>
      </c>
      <c r="G29" s="21">
        <v>4.0660000000000002E-2</v>
      </c>
      <c r="H29" s="21">
        <v>73</v>
      </c>
      <c r="I29" s="21">
        <v>11.76</v>
      </c>
      <c r="J29" s="21" t="s">
        <v>48</v>
      </c>
      <c r="K29" s="5"/>
    </row>
    <row r="30" spans="1:11" ht="26.25" thickBot="1" x14ac:dyDescent="0.25">
      <c r="A30" t="str">
        <f>CONCATENATE(B30,C30,E30)</f>
        <v>CORT*MINI10</v>
      </c>
      <c r="B30" s="51" t="s">
        <v>126</v>
      </c>
      <c r="C30" s="48">
        <v>1</v>
      </c>
      <c r="D30" s="48"/>
      <c r="E30" s="48">
        <v>0</v>
      </c>
      <c r="F30" s="21">
        <v>0.49370000000000003</v>
      </c>
      <c r="G30" s="21">
        <v>1.7670000000000002E-2</v>
      </c>
      <c r="H30" s="21">
        <v>73</v>
      </c>
      <c r="I30" s="21">
        <v>27.94</v>
      </c>
      <c r="J30" s="21" t="s">
        <v>48</v>
      </c>
      <c r="K30" s="5"/>
    </row>
    <row r="31" spans="1:11" ht="26.25" thickBot="1" x14ac:dyDescent="0.25">
      <c r="A31" t="str">
        <f>CONCATENATE(B31,C31,E31)</f>
        <v>CORT*MINI11</v>
      </c>
      <c r="B31" s="51" t="s">
        <v>126</v>
      </c>
      <c r="C31" s="48">
        <v>1</v>
      </c>
      <c r="D31" s="48"/>
      <c r="E31" s="48">
        <v>1</v>
      </c>
      <c r="F31" s="21">
        <v>0.44479999999999997</v>
      </c>
      <c r="G31" s="21">
        <v>4.1489999999999999E-2</v>
      </c>
      <c r="H31" s="21">
        <v>73</v>
      </c>
      <c r="I31" s="21">
        <v>10.72</v>
      </c>
      <c r="J31" s="21" t="s">
        <v>48</v>
      </c>
      <c r="K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  <row r="45" spans="1:10" ht="15" thickBot="1" x14ac:dyDescent="0.25">
      <c r="A45" s="2"/>
      <c r="B45" s="3"/>
      <c r="C45" s="3"/>
      <c r="D45" s="3"/>
      <c r="E45" s="3"/>
      <c r="F45" s="4"/>
      <c r="G45" s="4"/>
      <c r="H45" s="4"/>
      <c r="I45" s="4"/>
      <c r="J45" s="5"/>
    </row>
  </sheetData>
  <mergeCells count="10">
    <mergeCell ref="J16:J17"/>
    <mergeCell ref="A1:E1"/>
    <mergeCell ref="A15:I15"/>
    <mergeCell ref="B16:B17"/>
    <mergeCell ref="C16:C17"/>
    <mergeCell ref="D16:D17"/>
    <mergeCell ref="E16:E17"/>
    <mergeCell ref="F16:F17"/>
    <mergeCell ref="H16:H17"/>
    <mergeCell ref="I16:I1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5" workbookViewId="0">
      <selection activeCell="A15" sqref="A15:I15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51" t="s">
        <v>41</v>
      </c>
      <c r="B2" s="48" t="s">
        <v>113</v>
      </c>
      <c r="C2" s="48" t="s">
        <v>114</v>
      </c>
      <c r="D2" s="48" t="s">
        <v>115</v>
      </c>
      <c r="E2" s="48" t="s">
        <v>116</v>
      </c>
    </row>
    <row r="3" spans="1:11" x14ac:dyDescent="0.2">
      <c r="A3" s="51" t="s">
        <v>124</v>
      </c>
      <c r="B3" s="21">
        <v>1</v>
      </c>
      <c r="C3" s="21">
        <v>6</v>
      </c>
      <c r="D3" s="21">
        <v>0.01</v>
      </c>
      <c r="E3" s="21">
        <v>0.91510000000000002</v>
      </c>
    </row>
    <row r="4" spans="1:11" ht="25.5" x14ac:dyDescent="0.2">
      <c r="A4" s="51" t="s">
        <v>38</v>
      </c>
      <c r="B4" s="21">
        <v>1</v>
      </c>
      <c r="C4" s="21">
        <v>6</v>
      </c>
      <c r="D4" s="21">
        <v>2.3199999999999998</v>
      </c>
      <c r="E4" s="21">
        <v>0.17849999999999999</v>
      </c>
    </row>
    <row r="5" spans="1:11" ht="25.5" x14ac:dyDescent="0.2">
      <c r="A5" s="51" t="s">
        <v>125</v>
      </c>
      <c r="B5" s="21">
        <v>1</v>
      </c>
      <c r="C5" s="21">
        <v>6</v>
      </c>
      <c r="D5" s="21">
        <v>0.26</v>
      </c>
      <c r="E5" s="21">
        <v>0.62709999999999999</v>
      </c>
    </row>
    <row r="6" spans="1:11" x14ac:dyDescent="0.2">
      <c r="A6" s="51" t="s">
        <v>39</v>
      </c>
      <c r="B6" s="21">
        <v>1</v>
      </c>
      <c r="C6" s="21">
        <v>73</v>
      </c>
      <c r="D6" s="21">
        <v>0</v>
      </c>
      <c r="E6" s="21">
        <v>0.97309999999999997</v>
      </c>
    </row>
    <row r="7" spans="1:11" ht="25.5" x14ac:dyDescent="0.2">
      <c r="A7" s="51" t="s">
        <v>126</v>
      </c>
      <c r="B7" s="21">
        <v>1</v>
      </c>
      <c r="C7" s="21">
        <v>73</v>
      </c>
      <c r="D7" s="21">
        <v>0.34</v>
      </c>
      <c r="E7" s="21">
        <v>0.55979999999999996</v>
      </c>
    </row>
    <row r="8" spans="1:11" ht="15" thickBot="1" x14ac:dyDescent="0.25">
      <c r="A8" s="2"/>
      <c r="B8" s="4"/>
      <c r="C8" s="4"/>
      <c r="D8" s="4"/>
      <c r="E8" s="5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2"/>
      <c r="B14" s="4"/>
      <c r="C14" s="4"/>
      <c r="D14" s="4"/>
      <c r="E14" s="5"/>
    </row>
    <row r="15" spans="1:11" ht="15" thickBot="1" x14ac:dyDescent="0.25">
      <c r="A15" s="53" t="s">
        <v>47</v>
      </c>
      <c r="B15" s="54"/>
      <c r="C15" s="54"/>
      <c r="D15" s="54"/>
      <c r="E15" s="54"/>
      <c r="F15" s="54"/>
      <c r="G15" s="54"/>
      <c r="H15" s="54"/>
      <c r="I15" s="54"/>
      <c r="J15" s="17"/>
    </row>
    <row r="16" spans="1:11" ht="25.5" x14ac:dyDescent="0.2">
      <c r="B16" s="55" t="s">
        <v>41</v>
      </c>
      <c r="C16" s="52" t="s">
        <v>124</v>
      </c>
      <c r="D16" s="52" t="s">
        <v>38</v>
      </c>
      <c r="E16" s="52" t="s">
        <v>39</v>
      </c>
      <c r="F16" s="52" t="s">
        <v>42</v>
      </c>
      <c r="G16" s="48" t="s">
        <v>43</v>
      </c>
      <c r="H16" s="52" t="s">
        <v>40</v>
      </c>
      <c r="I16" s="52" t="s">
        <v>45</v>
      </c>
      <c r="J16" s="52" t="s">
        <v>46</v>
      </c>
      <c r="K16" s="18"/>
    </row>
    <row r="17" spans="1:11" ht="15" thickBot="1" x14ac:dyDescent="0.25">
      <c r="B17" s="55"/>
      <c r="C17" s="52"/>
      <c r="D17" s="52"/>
      <c r="E17" s="52"/>
      <c r="F17" s="52"/>
      <c r="G17" s="48" t="s">
        <v>44</v>
      </c>
      <c r="H17" s="52"/>
      <c r="I17" s="52"/>
      <c r="J17" s="52"/>
      <c r="K17" s="19"/>
    </row>
    <row r="18" spans="1:11" ht="13.5" thickBot="1" x14ac:dyDescent="0.25">
      <c r="A18" t="str">
        <f>CONCATENATE(B18,C18)</f>
        <v>CORT0</v>
      </c>
      <c r="B18" s="49" t="s">
        <v>124</v>
      </c>
      <c r="C18" s="50">
        <v>0</v>
      </c>
      <c r="D18" s="50"/>
      <c r="E18" s="50"/>
      <c r="F18" s="45">
        <v>6.2542</v>
      </c>
      <c r="G18" s="45">
        <v>0.1648</v>
      </c>
      <c r="H18" s="45">
        <v>6</v>
      </c>
      <c r="I18" s="45">
        <v>37.950000000000003</v>
      </c>
      <c r="J18" s="45" t="s">
        <v>48</v>
      </c>
      <c r="K18" s="5"/>
    </row>
    <row r="19" spans="1:11" ht="13.5" thickBot="1" x14ac:dyDescent="0.25">
      <c r="A19" t="str">
        <f>CONCATENATE(B19,C19)</f>
        <v>CORT1</v>
      </c>
      <c r="B19" s="51" t="s">
        <v>124</v>
      </c>
      <c r="C19" s="48">
        <v>1</v>
      </c>
      <c r="D19" s="48"/>
      <c r="E19" s="48"/>
      <c r="F19" s="21">
        <v>6.2344999999999997</v>
      </c>
      <c r="G19" s="21">
        <v>0.1668</v>
      </c>
      <c r="H19" s="21">
        <v>6</v>
      </c>
      <c r="I19" s="21">
        <v>37.380000000000003</v>
      </c>
      <c r="J19" s="21" t="s">
        <v>48</v>
      </c>
      <c r="K19" s="5"/>
    </row>
    <row r="20" spans="1:11" ht="26.25" thickBot="1" x14ac:dyDescent="0.25">
      <c r="A20" t="str">
        <f>CONCATENATE(B20,D20)</f>
        <v>LINETYPE0</v>
      </c>
      <c r="B20" s="51" t="s">
        <v>38</v>
      </c>
      <c r="C20" s="48"/>
      <c r="D20" s="48">
        <v>0</v>
      </c>
      <c r="E20" s="48"/>
      <c r="F20" s="21">
        <v>6.0692000000000004</v>
      </c>
      <c r="G20" s="21">
        <v>0.1983</v>
      </c>
      <c r="H20" s="21">
        <v>6</v>
      </c>
      <c r="I20" s="21">
        <v>30.6</v>
      </c>
      <c r="J20" s="21" t="s">
        <v>48</v>
      </c>
      <c r="K20" s="5"/>
    </row>
    <row r="21" spans="1:11" ht="26.25" thickBot="1" x14ac:dyDescent="0.25">
      <c r="A21" t="str">
        <f>CONCATENATE(B21,D21)</f>
        <v>LINETYPE1</v>
      </c>
      <c r="B21" s="51" t="s">
        <v>38</v>
      </c>
      <c r="C21" s="48"/>
      <c r="D21" s="48">
        <v>1</v>
      </c>
      <c r="E21" s="48"/>
      <c r="F21" s="21">
        <v>6.4195000000000002</v>
      </c>
      <c r="G21" s="21">
        <v>0.1623</v>
      </c>
      <c r="H21" s="21">
        <v>6</v>
      </c>
      <c r="I21" s="21">
        <v>39.549999999999997</v>
      </c>
      <c r="J21" s="21" t="s">
        <v>48</v>
      </c>
      <c r="K21" s="5"/>
    </row>
    <row r="22" spans="1:11" ht="26.25" thickBot="1" x14ac:dyDescent="0.25">
      <c r="A22" t="str">
        <f>CONCATENATE(B22,C22,D22)</f>
        <v>CORT*LINETYPE00</v>
      </c>
      <c r="B22" s="51" t="s">
        <v>125</v>
      </c>
      <c r="C22" s="48">
        <v>0</v>
      </c>
      <c r="D22" s="48">
        <v>0</v>
      </c>
      <c r="E22" s="48"/>
      <c r="F22" s="21">
        <v>6.0448000000000004</v>
      </c>
      <c r="G22" s="21">
        <v>0.23469999999999999</v>
      </c>
      <c r="H22" s="21">
        <v>6</v>
      </c>
      <c r="I22" s="21">
        <v>25.76</v>
      </c>
      <c r="J22" s="21" t="s">
        <v>48</v>
      </c>
      <c r="K22" s="5"/>
    </row>
    <row r="23" spans="1:11" ht="26.25" thickBot="1" x14ac:dyDescent="0.25">
      <c r="A23" t="str">
        <f>CONCATENATE(B23,C23,D23)</f>
        <v>CORT*LINETYPE01</v>
      </c>
      <c r="B23" s="51" t="s">
        <v>125</v>
      </c>
      <c r="C23" s="48">
        <v>0</v>
      </c>
      <c r="D23" s="48">
        <v>1</v>
      </c>
      <c r="E23" s="48"/>
      <c r="F23" s="21">
        <v>6.4637000000000002</v>
      </c>
      <c r="G23" s="21">
        <v>0.1875</v>
      </c>
      <c r="H23" s="21">
        <v>6</v>
      </c>
      <c r="I23" s="21">
        <v>34.47</v>
      </c>
      <c r="J23" s="21" t="s">
        <v>48</v>
      </c>
      <c r="K23" s="5"/>
    </row>
    <row r="24" spans="1:11" ht="26.25" thickBot="1" x14ac:dyDescent="0.25">
      <c r="A24" t="str">
        <f>CONCATENATE(B24,C24,D24)</f>
        <v>CORT*LINETYPE10</v>
      </c>
      <c r="B24" s="51" t="s">
        <v>125</v>
      </c>
      <c r="C24" s="48">
        <v>1</v>
      </c>
      <c r="D24" s="48">
        <v>0</v>
      </c>
      <c r="E24" s="48"/>
      <c r="F24" s="21">
        <v>6.0937000000000001</v>
      </c>
      <c r="G24" s="21">
        <v>0.2346</v>
      </c>
      <c r="H24" s="21">
        <v>6</v>
      </c>
      <c r="I24" s="21">
        <v>25.98</v>
      </c>
      <c r="J24" s="21" t="s">
        <v>48</v>
      </c>
      <c r="K24" s="5"/>
    </row>
    <row r="25" spans="1:11" ht="26.25" thickBot="1" x14ac:dyDescent="0.25">
      <c r="A25" t="str">
        <f>CONCATENATE(B25,C25,D25)</f>
        <v>CORT*LINETYPE11</v>
      </c>
      <c r="B25" s="51" t="s">
        <v>125</v>
      </c>
      <c r="C25" s="48">
        <v>1</v>
      </c>
      <c r="D25" s="48">
        <v>1</v>
      </c>
      <c r="E25" s="48"/>
      <c r="F25" s="21">
        <v>6.3753000000000002</v>
      </c>
      <c r="G25" s="21">
        <v>0.18840000000000001</v>
      </c>
      <c r="H25" s="21">
        <v>6</v>
      </c>
      <c r="I25" s="21">
        <v>33.83</v>
      </c>
      <c r="J25" s="21" t="s">
        <v>48</v>
      </c>
      <c r="K25" s="5"/>
    </row>
    <row r="26" spans="1:11" ht="13.5" thickBot="1" x14ac:dyDescent="0.25">
      <c r="A26" t="str">
        <f>CONCATENATE(B26,E26)</f>
        <v>MINI0</v>
      </c>
      <c r="B26" s="51" t="s">
        <v>39</v>
      </c>
      <c r="C26" s="48"/>
      <c r="D26" s="48"/>
      <c r="E26" s="48">
        <v>0</v>
      </c>
      <c r="F26" s="21">
        <v>6.2401999999999997</v>
      </c>
      <c r="G26" s="21">
        <v>0.115</v>
      </c>
      <c r="H26" s="21">
        <v>73</v>
      </c>
      <c r="I26" s="21">
        <v>54.27</v>
      </c>
      <c r="J26" s="21" t="s">
        <v>48</v>
      </c>
      <c r="K26" s="5"/>
    </row>
    <row r="27" spans="1:11" ht="13.5" thickBot="1" x14ac:dyDescent="0.25">
      <c r="A27" t="str">
        <f>CONCATENATE(B27,E27)</f>
        <v>MINI1</v>
      </c>
      <c r="B27" s="51" t="s">
        <v>39</v>
      </c>
      <c r="C27" s="48"/>
      <c r="D27" s="48"/>
      <c r="E27" s="48">
        <v>1</v>
      </c>
      <c r="F27" s="21">
        <v>6.2485999999999997</v>
      </c>
      <c r="G27" s="21">
        <v>0.2389</v>
      </c>
      <c r="H27" s="21">
        <v>73</v>
      </c>
      <c r="I27" s="21">
        <v>26.16</v>
      </c>
      <c r="J27" s="21" t="s">
        <v>48</v>
      </c>
      <c r="K27" s="5"/>
    </row>
    <row r="28" spans="1:11" ht="26.25" thickBot="1" x14ac:dyDescent="0.25">
      <c r="A28" t="str">
        <f>CONCATENATE(B28,C28,E28)</f>
        <v>CORT*MINI00</v>
      </c>
      <c r="B28" s="51" t="s">
        <v>126</v>
      </c>
      <c r="C28" s="48">
        <v>0</v>
      </c>
      <c r="D28" s="48"/>
      <c r="E28" s="48">
        <v>0</v>
      </c>
      <c r="F28" s="21">
        <v>6.3023999999999996</v>
      </c>
      <c r="G28" s="21">
        <v>0.13400000000000001</v>
      </c>
      <c r="H28" s="21">
        <v>73</v>
      </c>
      <c r="I28" s="21">
        <v>47.02</v>
      </c>
      <c r="J28" s="21" t="s">
        <v>48</v>
      </c>
      <c r="K28" s="5"/>
    </row>
    <row r="29" spans="1:11" ht="26.25" thickBot="1" x14ac:dyDescent="0.25">
      <c r="A29" t="str">
        <f>CONCATENATE(B29,C29,E29)</f>
        <v>CORT*MINI01</v>
      </c>
      <c r="B29" s="51" t="s">
        <v>126</v>
      </c>
      <c r="C29" s="48">
        <v>0</v>
      </c>
      <c r="D29" s="48"/>
      <c r="E29" s="48">
        <v>1</v>
      </c>
      <c r="F29" s="21">
        <v>6.2060000000000004</v>
      </c>
      <c r="G29" s="21">
        <v>0.28910000000000002</v>
      </c>
      <c r="H29" s="21">
        <v>73</v>
      </c>
      <c r="I29" s="21">
        <v>21.47</v>
      </c>
      <c r="J29" s="21" t="s">
        <v>48</v>
      </c>
      <c r="K29" s="5"/>
    </row>
    <row r="30" spans="1:11" ht="26.25" thickBot="1" x14ac:dyDescent="0.25">
      <c r="A30" t="str">
        <f>CONCATENATE(B30,C30,E30)</f>
        <v>CORT*MINI10</v>
      </c>
      <c r="B30" s="51" t="s">
        <v>126</v>
      </c>
      <c r="C30" s="48">
        <v>1</v>
      </c>
      <c r="D30" s="48"/>
      <c r="E30" s="48">
        <v>0</v>
      </c>
      <c r="F30" s="21">
        <v>6.1779000000000002</v>
      </c>
      <c r="G30" s="21">
        <v>0.1321</v>
      </c>
      <c r="H30" s="21">
        <v>73</v>
      </c>
      <c r="I30" s="21">
        <v>46.76</v>
      </c>
      <c r="J30" s="21" t="s">
        <v>48</v>
      </c>
      <c r="K30" s="5"/>
    </row>
    <row r="31" spans="1:11" ht="26.25" thickBot="1" x14ac:dyDescent="0.25">
      <c r="A31" t="str">
        <f>CONCATENATE(B31,C31,E31)</f>
        <v>CORT*MINI11</v>
      </c>
      <c r="B31" s="51" t="s">
        <v>126</v>
      </c>
      <c r="C31" s="48">
        <v>1</v>
      </c>
      <c r="D31" s="48"/>
      <c r="E31" s="48">
        <v>1</v>
      </c>
      <c r="F31" s="21">
        <v>6.2911000000000001</v>
      </c>
      <c r="G31" s="21">
        <v>0.29160000000000003</v>
      </c>
      <c r="H31" s="21">
        <v>73</v>
      </c>
      <c r="I31" s="21">
        <v>21.57</v>
      </c>
      <c r="J31" s="21" t="s">
        <v>48</v>
      </c>
      <c r="K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  <row r="45" spans="1:10" ht="15" thickBot="1" x14ac:dyDescent="0.25">
      <c r="A45" s="2"/>
      <c r="B45" s="3"/>
      <c r="C45" s="3"/>
      <c r="D45" s="3"/>
      <c r="E45" s="3"/>
      <c r="F45" s="4"/>
      <c r="G45" s="4"/>
      <c r="H45" s="4"/>
      <c r="I45" s="4"/>
      <c r="J45" s="5"/>
    </row>
  </sheetData>
  <mergeCells count="10">
    <mergeCell ref="J16:J17"/>
    <mergeCell ref="A1:E1"/>
    <mergeCell ref="A15:I15"/>
    <mergeCell ref="B16:B17"/>
    <mergeCell ref="C16:C17"/>
    <mergeCell ref="D16:D17"/>
    <mergeCell ref="E16:E17"/>
    <mergeCell ref="F16:F17"/>
    <mergeCell ref="H16:H17"/>
    <mergeCell ref="I16:I1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2" workbookViewId="0">
      <selection activeCell="G22" sqref="G22"/>
    </sheetView>
  </sheetViews>
  <sheetFormatPr defaultRowHeight="12.75" x14ac:dyDescent="0.2"/>
  <sheetData>
    <row r="1" spans="1:11" ht="14.4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51" t="s">
        <v>41</v>
      </c>
      <c r="B2" s="48" t="s">
        <v>113</v>
      </c>
      <c r="C2" s="48" t="s">
        <v>114</v>
      </c>
      <c r="D2" s="48" t="s">
        <v>115</v>
      </c>
      <c r="E2" s="48" t="s">
        <v>116</v>
      </c>
    </row>
    <row r="3" spans="1:11" x14ac:dyDescent="0.2">
      <c r="A3" s="51" t="s">
        <v>124</v>
      </c>
      <c r="B3" s="21">
        <v>1</v>
      </c>
      <c r="C3" s="21">
        <v>6</v>
      </c>
      <c r="D3" s="21">
        <v>0.48</v>
      </c>
      <c r="E3" s="21">
        <v>0.51449999999999996</v>
      </c>
    </row>
    <row r="4" spans="1:11" ht="25.5" x14ac:dyDescent="0.2">
      <c r="A4" s="51" t="s">
        <v>38</v>
      </c>
      <c r="B4" s="21">
        <v>1</v>
      </c>
      <c r="C4" s="21">
        <v>6</v>
      </c>
      <c r="D4" s="21">
        <v>0.17</v>
      </c>
      <c r="E4" s="21">
        <v>0.69240000000000002</v>
      </c>
    </row>
    <row r="5" spans="1:11" ht="25.5" x14ac:dyDescent="0.2">
      <c r="A5" s="51" t="s">
        <v>125</v>
      </c>
      <c r="B5" s="21">
        <v>1</v>
      </c>
      <c r="C5" s="21">
        <v>6</v>
      </c>
      <c r="D5" s="21">
        <v>2.14</v>
      </c>
      <c r="E5" s="21">
        <v>0.19370000000000001</v>
      </c>
    </row>
    <row r="6" spans="1:11" x14ac:dyDescent="0.2">
      <c r="A6" s="51" t="s">
        <v>39</v>
      </c>
      <c r="B6" s="21">
        <v>1</v>
      </c>
      <c r="C6" s="21">
        <v>71</v>
      </c>
      <c r="D6" s="21">
        <v>3.6</v>
      </c>
      <c r="E6" s="21">
        <v>6.1800000000000001E-2</v>
      </c>
    </row>
    <row r="7" spans="1:11" ht="25.5" x14ac:dyDescent="0.2">
      <c r="A7" s="51" t="s">
        <v>126</v>
      </c>
      <c r="B7" s="21">
        <v>1</v>
      </c>
      <c r="C7" s="21">
        <v>71</v>
      </c>
      <c r="D7" s="21">
        <v>1.9</v>
      </c>
      <c r="E7" s="21">
        <v>0.17280000000000001</v>
      </c>
    </row>
    <row r="8" spans="1:11" ht="15" thickBot="1" x14ac:dyDescent="0.25">
      <c r="A8" s="2"/>
      <c r="B8" s="4"/>
      <c r="C8" s="4"/>
      <c r="D8" s="4"/>
      <c r="E8" s="5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2"/>
      <c r="B14" s="4"/>
      <c r="C14" s="4"/>
      <c r="D14" s="4"/>
      <c r="E14" s="5"/>
    </row>
    <row r="15" spans="1:11" ht="14.45" customHeight="1" thickBot="1" x14ac:dyDescent="0.25">
      <c r="A15" s="55" t="s">
        <v>47</v>
      </c>
      <c r="B15" s="57"/>
      <c r="C15" s="57"/>
      <c r="D15" s="57"/>
      <c r="E15" s="57"/>
      <c r="F15" s="57"/>
      <c r="G15" s="57"/>
      <c r="H15" s="57"/>
      <c r="I15" s="57"/>
      <c r="J15" s="17"/>
    </row>
    <row r="16" spans="1:11" ht="13.9" customHeight="1" x14ac:dyDescent="0.2">
      <c r="B16" s="53" t="s">
        <v>41</v>
      </c>
      <c r="C16" s="54" t="s">
        <v>124</v>
      </c>
      <c r="D16" s="54" t="s">
        <v>38</v>
      </c>
      <c r="E16" s="54" t="s">
        <v>39</v>
      </c>
      <c r="F16" s="54" t="s">
        <v>42</v>
      </c>
      <c r="G16" s="47" t="s">
        <v>43</v>
      </c>
      <c r="H16" s="54" t="s">
        <v>40</v>
      </c>
      <c r="I16" s="54" t="s">
        <v>45</v>
      </c>
      <c r="J16" s="58" t="s">
        <v>46</v>
      </c>
      <c r="K16" s="18"/>
    </row>
    <row r="17" spans="1:11" ht="15" thickBot="1" x14ac:dyDescent="0.25">
      <c r="B17" s="55"/>
      <c r="C17" s="57"/>
      <c r="D17" s="57"/>
      <c r="E17" s="57"/>
      <c r="F17" s="57"/>
      <c r="G17" s="46" t="s">
        <v>44</v>
      </c>
      <c r="H17" s="57"/>
      <c r="I17" s="57"/>
      <c r="J17" s="56"/>
      <c r="K17" s="19"/>
    </row>
    <row r="18" spans="1:11" ht="13.5" thickBot="1" x14ac:dyDescent="0.25">
      <c r="A18" t="str">
        <f>CONCATENATE(B18,C18)</f>
        <v>CORT0</v>
      </c>
      <c r="B18" s="49" t="s">
        <v>124</v>
      </c>
      <c r="C18" s="50">
        <v>0</v>
      </c>
      <c r="D18" s="50"/>
      <c r="E18" s="50"/>
      <c r="F18" s="45">
        <v>57.0745</v>
      </c>
      <c r="G18" s="45">
        <v>11.7966</v>
      </c>
      <c r="H18" s="45">
        <v>6</v>
      </c>
      <c r="I18" s="45">
        <v>4.84</v>
      </c>
      <c r="J18" s="45">
        <v>2.8999999999999998E-3</v>
      </c>
      <c r="K18" s="5"/>
    </row>
    <row r="19" spans="1:11" ht="13.5" thickBot="1" x14ac:dyDescent="0.25">
      <c r="A19" t="str">
        <f>CONCATENATE(B19,C19)</f>
        <v>CORT1</v>
      </c>
      <c r="B19" s="51" t="s">
        <v>124</v>
      </c>
      <c r="C19" s="48">
        <v>1</v>
      </c>
      <c r="D19" s="48"/>
      <c r="E19" s="48"/>
      <c r="F19" s="21">
        <v>62.860999999999997</v>
      </c>
      <c r="G19" s="21">
        <v>11.918699999999999</v>
      </c>
      <c r="H19" s="21">
        <v>6</v>
      </c>
      <c r="I19" s="21">
        <v>5.27</v>
      </c>
      <c r="J19" s="21">
        <v>1.9E-3</v>
      </c>
      <c r="K19" s="5"/>
    </row>
    <row r="20" spans="1:11" ht="26.25" thickBot="1" x14ac:dyDescent="0.25">
      <c r="A20" t="str">
        <f>CONCATENATE(B20,D20)</f>
        <v>LINETYPE0</v>
      </c>
      <c r="B20" s="51" t="s">
        <v>38</v>
      </c>
      <c r="C20" s="48"/>
      <c r="D20" s="48">
        <v>0</v>
      </c>
      <c r="E20" s="48"/>
      <c r="F20" s="21">
        <v>55.940600000000003</v>
      </c>
      <c r="G20" s="21">
        <v>15.726900000000001</v>
      </c>
      <c r="H20" s="21">
        <v>6</v>
      </c>
      <c r="I20" s="21">
        <v>3.56</v>
      </c>
      <c r="J20" s="21">
        <v>1.2E-2</v>
      </c>
      <c r="K20" s="5"/>
    </row>
    <row r="21" spans="1:11" ht="26.25" thickBot="1" x14ac:dyDescent="0.25">
      <c r="A21" t="str">
        <f>CONCATENATE(B21,D21)</f>
        <v>LINETYPE1</v>
      </c>
      <c r="B21" s="51" t="s">
        <v>38</v>
      </c>
      <c r="C21" s="48"/>
      <c r="D21" s="48">
        <v>1</v>
      </c>
      <c r="E21" s="48"/>
      <c r="F21" s="21">
        <v>63.994900000000001</v>
      </c>
      <c r="G21" s="21">
        <v>13.680099999999999</v>
      </c>
      <c r="H21" s="21">
        <v>6</v>
      </c>
      <c r="I21" s="21">
        <v>4.68</v>
      </c>
      <c r="J21" s="21">
        <v>3.3999999999999998E-3</v>
      </c>
      <c r="K21" s="5"/>
    </row>
    <row r="22" spans="1:11" ht="26.25" thickBot="1" x14ac:dyDescent="0.25">
      <c r="A22" t="str">
        <f>CONCATENATE(B22,C22,D22)</f>
        <v>CORT*LINETYPE00</v>
      </c>
      <c r="B22" s="51" t="s">
        <v>125</v>
      </c>
      <c r="C22" s="48">
        <v>0</v>
      </c>
      <c r="D22" s="48">
        <v>0</v>
      </c>
      <c r="E22" s="48"/>
      <c r="F22" s="21">
        <v>48.545299999999997</v>
      </c>
      <c r="G22" s="21">
        <v>16.761700000000001</v>
      </c>
      <c r="H22" s="21">
        <v>6</v>
      </c>
      <c r="I22" s="21">
        <v>2.9</v>
      </c>
      <c r="J22" s="21">
        <v>2.75E-2</v>
      </c>
      <c r="K22" s="5"/>
    </row>
    <row r="23" spans="1:11" ht="26.25" thickBot="1" x14ac:dyDescent="0.25">
      <c r="A23" t="str">
        <f>CONCATENATE(B23,C23,D23)</f>
        <v>CORT*LINETYPE01</v>
      </c>
      <c r="B23" s="51" t="s">
        <v>125</v>
      </c>
      <c r="C23" s="48">
        <v>0</v>
      </c>
      <c r="D23" s="48">
        <v>1</v>
      </c>
      <c r="E23" s="48"/>
      <c r="F23" s="21">
        <v>65.603800000000007</v>
      </c>
      <c r="G23" s="21">
        <v>14.332700000000001</v>
      </c>
      <c r="H23" s="21">
        <v>6</v>
      </c>
      <c r="I23" s="21">
        <v>4.58</v>
      </c>
      <c r="J23" s="21">
        <v>3.8E-3</v>
      </c>
      <c r="K23" s="5"/>
    </row>
    <row r="24" spans="1:11" ht="26.25" thickBot="1" x14ac:dyDescent="0.25">
      <c r="A24" t="str">
        <f>CONCATENATE(B24,C24,D24)</f>
        <v>CORT*LINETYPE10</v>
      </c>
      <c r="B24" s="51" t="s">
        <v>125</v>
      </c>
      <c r="C24" s="48">
        <v>1</v>
      </c>
      <c r="D24" s="48">
        <v>0</v>
      </c>
      <c r="E24" s="48"/>
      <c r="F24" s="21">
        <v>63.335999999999999</v>
      </c>
      <c r="G24" s="21">
        <v>16.845600000000001</v>
      </c>
      <c r="H24" s="21">
        <v>6</v>
      </c>
      <c r="I24" s="21">
        <v>3.76</v>
      </c>
      <c r="J24" s="21">
        <v>9.4000000000000004E-3</v>
      </c>
      <c r="K24" s="5"/>
    </row>
    <row r="25" spans="1:11" ht="26.25" thickBot="1" x14ac:dyDescent="0.25">
      <c r="A25" t="str">
        <f>CONCATENATE(B25,C25,D25)</f>
        <v>CORT*LINETYPE11</v>
      </c>
      <c r="B25" s="51" t="s">
        <v>125</v>
      </c>
      <c r="C25" s="48">
        <v>1</v>
      </c>
      <c r="D25" s="48">
        <v>1</v>
      </c>
      <c r="E25" s="48"/>
      <c r="F25" s="21">
        <v>62.386000000000003</v>
      </c>
      <c r="G25" s="21">
        <v>14.3695</v>
      </c>
      <c r="H25" s="21">
        <v>6</v>
      </c>
      <c r="I25" s="21">
        <v>4.34</v>
      </c>
      <c r="J25" s="21">
        <v>4.8999999999999998E-3</v>
      </c>
      <c r="K25" s="5"/>
    </row>
    <row r="26" spans="1:11" ht="13.5" thickBot="1" x14ac:dyDescent="0.25">
      <c r="A26" t="str">
        <f>CONCATENATE(B26,E26)</f>
        <v>MINI0</v>
      </c>
      <c r="B26" s="51" t="s">
        <v>39</v>
      </c>
      <c r="C26" s="48"/>
      <c r="D26" s="48"/>
      <c r="E26" s="48">
        <v>0</v>
      </c>
      <c r="F26" s="21">
        <v>75.942400000000006</v>
      </c>
      <c r="G26" s="21">
        <v>9.6997</v>
      </c>
      <c r="H26" s="21">
        <v>71</v>
      </c>
      <c r="I26" s="21">
        <v>7.83</v>
      </c>
      <c r="J26" s="21" t="s">
        <v>48</v>
      </c>
      <c r="K26" s="5"/>
    </row>
    <row r="27" spans="1:11" ht="13.5" thickBot="1" x14ac:dyDescent="0.25">
      <c r="A27" t="str">
        <f>CONCATENATE(B27,E27)</f>
        <v>MINI1</v>
      </c>
      <c r="B27" s="51" t="s">
        <v>39</v>
      </c>
      <c r="C27" s="48"/>
      <c r="D27" s="48"/>
      <c r="E27" s="48">
        <v>1</v>
      </c>
      <c r="F27" s="21">
        <v>43.993200000000002</v>
      </c>
      <c r="G27" s="21">
        <v>17.1435</v>
      </c>
      <c r="H27" s="21">
        <v>71</v>
      </c>
      <c r="I27" s="21">
        <v>2.57</v>
      </c>
      <c r="J27" s="21">
        <v>1.24E-2</v>
      </c>
      <c r="K27" s="5"/>
    </row>
    <row r="28" spans="1:11" ht="26.25" thickBot="1" x14ac:dyDescent="0.25">
      <c r="A28" t="str">
        <f>CONCATENATE(B28,C28,E28)</f>
        <v>CORT*MINI00</v>
      </c>
      <c r="B28" s="51" t="s">
        <v>126</v>
      </c>
      <c r="C28" s="48">
        <v>0</v>
      </c>
      <c r="D28" s="48"/>
      <c r="E28" s="48">
        <v>0</v>
      </c>
      <c r="F28" s="21">
        <v>78.984200000000001</v>
      </c>
      <c r="G28" s="21">
        <v>10.1995</v>
      </c>
      <c r="H28" s="21">
        <v>71</v>
      </c>
      <c r="I28" s="21">
        <v>7.74</v>
      </c>
      <c r="J28" s="21" t="s">
        <v>48</v>
      </c>
      <c r="K28" s="5"/>
    </row>
    <row r="29" spans="1:11" ht="26.25" thickBot="1" x14ac:dyDescent="0.25">
      <c r="A29" t="str">
        <f>CONCATENATE(B29,C29,E29)</f>
        <v>CORT*MINI01</v>
      </c>
      <c r="B29" s="51" t="s">
        <v>126</v>
      </c>
      <c r="C29" s="48">
        <v>0</v>
      </c>
      <c r="D29" s="48"/>
      <c r="E29" s="48">
        <v>1</v>
      </c>
      <c r="F29" s="21">
        <v>35.164900000000003</v>
      </c>
      <c r="G29" s="21">
        <v>18.8141</v>
      </c>
      <c r="H29" s="21">
        <v>71</v>
      </c>
      <c r="I29" s="21">
        <v>1.87</v>
      </c>
      <c r="J29" s="21">
        <v>6.5699999999999995E-2</v>
      </c>
      <c r="K29" s="5"/>
    </row>
    <row r="30" spans="1:11" ht="26.25" thickBot="1" x14ac:dyDescent="0.25">
      <c r="A30" t="str">
        <f>CONCATENATE(B30,C30,E30)</f>
        <v>CORT*MINI10</v>
      </c>
      <c r="B30" s="51" t="s">
        <v>126</v>
      </c>
      <c r="C30" s="48">
        <v>1</v>
      </c>
      <c r="D30" s="48"/>
      <c r="E30" s="48">
        <v>0</v>
      </c>
      <c r="F30" s="21">
        <v>72.900599999999997</v>
      </c>
      <c r="G30" s="21">
        <v>10.1524</v>
      </c>
      <c r="H30" s="21">
        <v>71</v>
      </c>
      <c r="I30" s="21">
        <v>7.18</v>
      </c>
      <c r="J30" s="21" t="s">
        <v>48</v>
      </c>
      <c r="K30" s="5"/>
    </row>
    <row r="31" spans="1:11" ht="26.25" thickBot="1" x14ac:dyDescent="0.25">
      <c r="A31" t="str">
        <f>CONCATENATE(B31,C31,E31)</f>
        <v>CORT*MINI11</v>
      </c>
      <c r="B31" s="51" t="s">
        <v>126</v>
      </c>
      <c r="C31" s="48">
        <v>1</v>
      </c>
      <c r="D31" s="48"/>
      <c r="E31" s="48">
        <v>1</v>
      </c>
      <c r="F31" s="21">
        <v>52.821399999999997</v>
      </c>
      <c r="G31" s="21">
        <v>18.947199999999999</v>
      </c>
      <c r="H31" s="21">
        <v>71</v>
      </c>
      <c r="I31" s="21">
        <v>2.79</v>
      </c>
      <c r="J31" s="21">
        <v>6.7999999999999996E-3</v>
      </c>
      <c r="K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  <row r="45" spans="1:10" ht="15" thickBot="1" x14ac:dyDescent="0.25">
      <c r="A45" s="2"/>
      <c r="B45" s="3"/>
      <c r="C45" s="3"/>
      <c r="D45" s="3"/>
      <c r="E45" s="3"/>
      <c r="F45" s="4"/>
      <c r="G45" s="4"/>
      <c r="H45" s="4"/>
      <c r="I45" s="4"/>
      <c r="J45" s="5"/>
    </row>
  </sheetData>
  <mergeCells count="10">
    <mergeCell ref="J16:J17"/>
    <mergeCell ref="A1:E1"/>
    <mergeCell ref="A15:I15"/>
    <mergeCell ref="B16:B17"/>
    <mergeCell ref="C16:C17"/>
    <mergeCell ref="D16:D17"/>
    <mergeCell ref="E16:E17"/>
    <mergeCell ref="F16:F17"/>
    <mergeCell ref="H16:H17"/>
    <mergeCell ref="I16:I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M31" sqref="M31"/>
    </sheetView>
  </sheetViews>
  <sheetFormatPr defaultRowHeight="12.75" x14ac:dyDescent="0.2"/>
  <cols>
    <col min="1" max="1" customWidth="true" width="22.85546875" collapsed="true"/>
  </cols>
  <sheetData>
    <row r="1" spans="1:9" ht="14.45" customHeight="1" x14ac:dyDescent="0.2">
      <c r="A1" s="53" t="s">
        <v>112</v>
      </c>
      <c r="B1" s="54"/>
      <c r="C1" s="54"/>
      <c r="D1" s="54"/>
      <c r="E1" s="54"/>
    </row>
    <row r="2" spans="1:9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9" x14ac:dyDescent="0.2">
      <c r="A3" s="22" t="s">
        <v>38</v>
      </c>
      <c r="B3" s="21">
        <v>1</v>
      </c>
      <c r="C3" s="21">
        <v>6</v>
      </c>
      <c r="D3" s="21">
        <v>0.33</v>
      </c>
      <c r="E3" s="21">
        <v>0.58420000000000005</v>
      </c>
    </row>
    <row r="4" spans="1:9" x14ac:dyDescent="0.2">
      <c r="A4" s="22" t="s">
        <v>39</v>
      </c>
      <c r="B4" s="21">
        <v>1</v>
      </c>
      <c r="C4" s="21">
        <v>90</v>
      </c>
      <c r="D4" s="21">
        <v>0.28000000000000003</v>
      </c>
      <c r="E4" s="21">
        <v>0.59799999999999998</v>
      </c>
    </row>
    <row r="5" spans="1:9" ht="15" thickBot="1" x14ac:dyDescent="0.25">
      <c r="A5" s="2"/>
      <c r="B5" s="4"/>
      <c r="C5" s="4"/>
      <c r="D5" s="4"/>
      <c r="E5" s="5"/>
    </row>
    <row r="6" spans="1:9" ht="15" thickBot="1" x14ac:dyDescent="0.25">
      <c r="A6" s="2"/>
      <c r="B6" s="4"/>
      <c r="C6" s="4"/>
      <c r="D6" s="4"/>
      <c r="E6" s="5"/>
    </row>
    <row r="7" spans="1:9" ht="15" thickBot="1" x14ac:dyDescent="0.25">
      <c r="A7" s="2"/>
      <c r="B7" s="4"/>
      <c r="C7" s="4"/>
      <c r="D7" s="4"/>
      <c r="E7" s="5"/>
    </row>
    <row r="8" spans="1:9" ht="15" thickBot="1" x14ac:dyDescent="0.25">
      <c r="A8" s="2"/>
      <c r="B8" s="4"/>
      <c r="C8" s="4"/>
      <c r="D8" s="4"/>
      <c r="E8" s="5"/>
    </row>
    <row r="9" spans="1:9" ht="15" thickBot="1" x14ac:dyDescent="0.25">
      <c r="A9" s="2"/>
      <c r="B9" s="4"/>
      <c r="C9" s="4"/>
      <c r="D9" s="4"/>
      <c r="E9" s="5"/>
    </row>
    <row r="10" spans="1:9" ht="15" thickBot="1" x14ac:dyDescent="0.25">
      <c r="A10" s="2"/>
      <c r="B10" s="4"/>
      <c r="C10" s="4"/>
      <c r="D10" s="4"/>
      <c r="E10" s="5"/>
    </row>
    <row r="11" spans="1:9" ht="15" thickBot="1" x14ac:dyDescent="0.25">
      <c r="A11" s="2"/>
      <c r="B11" s="4"/>
      <c r="C11" s="4"/>
      <c r="D11" s="4"/>
      <c r="E11" s="5"/>
    </row>
    <row r="12" spans="1:9" ht="15" thickBot="1" x14ac:dyDescent="0.25">
      <c r="A12" s="13"/>
    </row>
    <row r="13" spans="1:9" ht="13.15" customHeight="1" x14ac:dyDescent="0.2">
      <c r="A13" s="53" t="s">
        <v>47</v>
      </c>
      <c r="B13" s="54"/>
      <c r="C13" s="54"/>
      <c r="D13" s="54"/>
      <c r="E13" s="54"/>
      <c r="F13" s="54"/>
      <c r="G13" s="54"/>
      <c r="H13" s="54"/>
    </row>
    <row r="14" spans="1:9" ht="25.5" x14ac:dyDescent="0.2">
      <c r="B14" s="55" t="s">
        <v>41</v>
      </c>
      <c r="C14" s="52" t="s">
        <v>38</v>
      </c>
      <c r="D14" s="52" t="s">
        <v>39</v>
      </c>
      <c r="E14" s="52" t="s">
        <v>42</v>
      </c>
      <c r="F14" s="20" t="s">
        <v>43</v>
      </c>
      <c r="G14" s="52" t="s">
        <v>40</v>
      </c>
      <c r="H14" s="52" t="s">
        <v>45</v>
      </c>
      <c r="I14" s="52" t="s">
        <v>46</v>
      </c>
    </row>
    <row r="15" spans="1:9" x14ac:dyDescent="0.2">
      <c r="B15" s="55"/>
      <c r="C15" s="52"/>
      <c r="D15" s="52"/>
      <c r="E15" s="52"/>
      <c r="F15" s="20" t="s">
        <v>44</v>
      </c>
      <c r="G15" s="52"/>
      <c r="H15" s="52"/>
      <c r="I15" s="52"/>
    </row>
    <row r="16" spans="1:9" ht="25.5" x14ac:dyDescent="0.2">
      <c r="A16" t="s">
        <v>246</v>
      </c>
      <c r="B16" s="22" t="s">
        <v>38</v>
      </c>
      <c r="C16" s="20">
        <v>0</v>
      </c>
      <c r="D16" s="20"/>
      <c r="E16" s="21">
        <v>12.994899999999999</v>
      </c>
      <c r="F16" s="21">
        <v>0.99139999999999995</v>
      </c>
      <c r="G16" s="21">
        <v>6</v>
      </c>
      <c r="H16" s="21">
        <v>13.11</v>
      </c>
      <c r="I16" s="21" t="s">
        <v>48</v>
      </c>
    </row>
    <row r="17" spans="1:9" ht="25.5" x14ac:dyDescent="0.2">
      <c r="A17" t="s">
        <v>247</v>
      </c>
      <c r="B17" s="22" t="s">
        <v>38</v>
      </c>
      <c r="C17" s="20">
        <v>1</v>
      </c>
      <c r="D17" s="20"/>
      <c r="E17" s="21">
        <v>12.2942</v>
      </c>
      <c r="F17" s="21">
        <v>0.85909999999999997</v>
      </c>
      <c r="G17" s="21">
        <v>6</v>
      </c>
      <c r="H17" s="21">
        <v>14.31</v>
      </c>
      <c r="I17" s="21" t="s">
        <v>48</v>
      </c>
    </row>
    <row r="18" spans="1:9" x14ac:dyDescent="0.2">
      <c r="A18" t="s">
        <v>252</v>
      </c>
      <c r="B18" s="22" t="s">
        <v>39</v>
      </c>
      <c r="C18" s="20"/>
      <c r="D18" s="20">
        <v>0</v>
      </c>
      <c r="E18" s="21">
        <v>12.934100000000001</v>
      </c>
      <c r="F18" s="21">
        <v>0.60589999999999999</v>
      </c>
      <c r="G18" s="21">
        <v>90</v>
      </c>
      <c r="H18" s="21">
        <v>21.35</v>
      </c>
      <c r="I18" s="21" t="s">
        <v>48</v>
      </c>
    </row>
    <row r="19" spans="1:9" x14ac:dyDescent="0.2">
      <c r="A19" t="s">
        <v>253</v>
      </c>
      <c r="B19" s="22" t="s">
        <v>39</v>
      </c>
      <c r="C19" s="20"/>
      <c r="D19" s="20">
        <v>1</v>
      </c>
      <c r="E19" s="21">
        <v>12.355</v>
      </c>
      <c r="F19" s="21">
        <v>1.1036999999999999</v>
      </c>
      <c r="G19" s="21">
        <v>90</v>
      </c>
      <c r="H19" s="21">
        <v>11.19</v>
      </c>
      <c r="I19" s="21" t="s">
        <v>48</v>
      </c>
    </row>
    <row r="21" spans="1:9" ht="13.15" customHeight="1" x14ac:dyDescent="0.2"/>
  </sheetData>
  <mergeCells count="9">
    <mergeCell ref="I14:I15"/>
    <mergeCell ref="A1:E1"/>
    <mergeCell ref="A13:H13"/>
    <mergeCell ref="B14:B15"/>
    <mergeCell ref="C14:C15"/>
    <mergeCell ref="D14:D15"/>
    <mergeCell ref="E14:E15"/>
    <mergeCell ref="G14:G15"/>
    <mergeCell ref="H14:H15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2" workbookViewId="0">
      <selection activeCell="B19" sqref="B19"/>
    </sheetView>
  </sheetViews>
  <sheetFormatPr defaultRowHeight="12.75" x14ac:dyDescent="0.2"/>
  <sheetData>
    <row r="1" spans="1:11" ht="14.4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51" t="s">
        <v>41</v>
      </c>
      <c r="B2" s="48" t="s">
        <v>113</v>
      </c>
      <c r="C2" s="48" t="s">
        <v>114</v>
      </c>
      <c r="D2" s="48" t="s">
        <v>115</v>
      </c>
      <c r="E2" s="48" t="s">
        <v>116</v>
      </c>
    </row>
    <row r="3" spans="1:11" x14ac:dyDescent="0.2">
      <c r="A3" s="51" t="s">
        <v>124</v>
      </c>
      <c r="B3" s="21">
        <v>1</v>
      </c>
      <c r="C3" s="21">
        <v>6</v>
      </c>
      <c r="D3" s="21">
        <v>0.12</v>
      </c>
      <c r="E3" s="21">
        <v>0.73970000000000002</v>
      </c>
    </row>
    <row r="4" spans="1:11" ht="25.5" x14ac:dyDescent="0.2">
      <c r="A4" s="51" t="s">
        <v>38</v>
      </c>
      <c r="B4" s="21">
        <v>1</v>
      </c>
      <c r="C4" s="21">
        <v>6</v>
      </c>
      <c r="D4" s="21">
        <v>0.01</v>
      </c>
      <c r="E4" s="21">
        <v>0.92710000000000004</v>
      </c>
    </row>
    <row r="5" spans="1:11" ht="25.5" x14ac:dyDescent="0.2">
      <c r="A5" s="51" t="s">
        <v>125</v>
      </c>
      <c r="B5" s="21">
        <v>1</v>
      </c>
      <c r="C5" s="21">
        <v>6</v>
      </c>
      <c r="D5" s="21">
        <v>2.71</v>
      </c>
      <c r="E5" s="21">
        <v>0.15110000000000001</v>
      </c>
    </row>
    <row r="6" spans="1:11" x14ac:dyDescent="0.2">
      <c r="A6" s="51" t="s">
        <v>39</v>
      </c>
      <c r="B6" s="21">
        <v>1</v>
      </c>
      <c r="C6" s="21">
        <v>71</v>
      </c>
      <c r="D6" s="21">
        <v>3.5</v>
      </c>
      <c r="E6" s="21">
        <v>6.5600000000000006E-2</v>
      </c>
    </row>
    <row r="7" spans="1:11" ht="25.5" x14ac:dyDescent="0.2">
      <c r="A7" s="51" t="s">
        <v>126</v>
      </c>
      <c r="B7" s="21">
        <v>1</v>
      </c>
      <c r="C7" s="21">
        <v>71</v>
      </c>
      <c r="D7" s="21">
        <v>3.19</v>
      </c>
      <c r="E7" s="21">
        <v>7.85E-2</v>
      </c>
    </row>
    <row r="8" spans="1:11" ht="15" thickBot="1" x14ac:dyDescent="0.25">
      <c r="A8" s="2"/>
      <c r="B8" s="4"/>
      <c r="C8" s="4"/>
      <c r="D8" s="4"/>
      <c r="E8" s="5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2"/>
      <c r="B14" s="4"/>
      <c r="C14" s="4"/>
      <c r="D14" s="4"/>
      <c r="E14" s="5"/>
    </row>
    <row r="15" spans="1:11" ht="14.45" customHeight="1" thickBot="1" x14ac:dyDescent="0.25">
      <c r="A15" s="55" t="s">
        <v>47</v>
      </c>
      <c r="B15" s="57"/>
      <c r="C15" s="57"/>
      <c r="D15" s="57"/>
      <c r="E15" s="57"/>
      <c r="F15" s="57"/>
      <c r="G15" s="57"/>
      <c r="H15" s="57"/>
      <c r="I15" s="57"/>
      <c r="J15" s="17"/>
    </row>
    <row r="16" spans="1:11" ht="13.9" customHeight="1" x14ac:dyDescent="0.2">
      <c r="B16" s="53" t="s">
        <v>41</v>
      </c>
      <c r="C16" s="54" t="s">
        <v>124</v>
      </c>
      <c r="D16" s="54" t="s">
        <v>38</v>
      </c>
      <c r="E16" s="54" t="s">
        <v>39</v>
      </c>
      <c r="F16" s="54" t="s">
        <v>42</v>
      </c>
      <c r="G16" s="50" t="s">
        <v>43</v>
      </c>
      <c r="H16" s="54" t="s">
        <v>40</v>
      </c>
      <c r="I16" s="54" t="s">
        <v>45</v>
      </c>
      <c r="J16" s="58" t="s">
        <v>46</v>
      </c>
      <c r="K16" s="18"/>
    </row>
    <row r="17" spans="1:11" ht="15" thickBot="1" x14ac:dyDescent="0.25">
      <c r="B17" s="55"/>
      <c r="C17" s="57"/>
      <c r="D17" s="57"/>
      <c r="E17" s="57"/>
      <c r="F17" s="57"/>
      <c r="G17" s="48" t="s">
        <v>44</v>
      </c>
      <c r="H17" s="57"/>
      <c r="I17" s="57"/>
      <c r="J17" s="56"/>
      <c r="K17" s="19"/>
    </row>
    <row r="18" spans="1:11" ht="13.5" thickBot="1" x14ac:dyDescent="0.25">
      <c r="A18" t="str">
        <f>CONCATENATE(B18,C18)</f>
        <v>CORT0</v>
      </c>
      <c r="B18" s="49" t="s">
        <v>124</v>
      </c>
      <c r="C18" s="50">
        <v>0</v>
      </c>
      <c r="D18" s="50"/>
      <c r="E18" s="50"/>
      <c r="F18" s="45">
        <v>0.16289999999999999</v>
      </c>
      <c r="G18" s="45">
        <v>2.043E-2</v>
      </c>
      <c r="H18" s="45">
        <v>6</v>
      </c>
      <c r="I18" s="45">
        <v>7.98</v>
      </c>
      <c r="J18" s="45">
        <v>2.0000000000000001E-4</v>
      </c>
      <c r="K18" s="5"/>
    </row>
    <row r="19" spans="1:11" ht="13.5" thickBot="1" x14ac:dyDescent="0.25">
      <c r="A19" t="str">
        <f>CONCATENATE(B19,C19)</f>
        <v>CORT1</v>
      </c>
      <c r="B19" s="51" t="s">
        <v>124</v>
      </c>
      <c r="C19" s="48">
        <v>1</v>
      </c>
      <c r="D19" s="48"/>
      <c r="E19" s="48"/>
      <c r="F19" s="21">
        <v>0.16880000000000001</v>
      </c>
      <c r="G19" s="21">
        <v>2.078E-2</v>
      </c>
      <c r="H19" s="21">
        <v>6</v>
      </c>
      <c r="I19" s="21">
        <v>8.1199999999999992</v>
      </c>
      <c r="J19" s="21">
        <v>2.0000000000000001E-4</v>
      </c>
      <c r="K19" s="5"/>
    </row>
    <row r="20" spans="1:11" ht="26.25" thickBot="1" x14ac:dyDescent="0.25">
      <c r="A20" t="str">
        <f>CONCATENATE(B20,D20)</f>
        <v>LINETYPE0</v>
      </c>
      <c r="B20" s="51" t="s">
        <v>38</v>
      </c>
      <c r="C20" s="48"/>
      <c r="D20" s="48">
        <v>0</v>
      </c>
      <c r="E20" s="48"/>
      <c r="F20" s="21">
        <v>0.16739999999999999</v>
      </c>
      <c r="G20" s="21">
        <v>2.6669999999999999E-2</v>
      </c>
      <c r="H20" s="21">
        <v>6</v>
      </c>
      <c r="I20" s="21">
        <v>6.27</v>
      </c>
      <c r="J20" s="21">
        <v>8.0000000000000004E-4</v>
      </c>
      <c r="K20" s="5"/>
    </row>
    <row r="21" spans="1:11" ht="26.25" thickBot="1" x14ac:dyDescent="0.25">
      <c r="A21" t="str">
        <f>CONCATENATE(B21,D21)</f>
        <v>LINETYPE1</v>
      </c>
      <c r="B21" s="51" t="s">
        <v>38</v>
      </c>
      <c r="C21" s="48"/>
      <c r="D21" s="48">
        <v>1</v>
      </c>
      <c r="E21" s="48"/>
      <c r="F21" s="21">
        <v>0.16439999999999999</v>
      </c>
      <c r="G21" s="21">
        <v>2.2159999999999999E-2</v>
      </c>
      <c r="H21" s="21">
        <v>6</v>
      </c>
      <c r="I21" s="21">
        <v>7.42</v>
      </c>
      <c r="J21" s="21">
        <v>2.9999999999999997E-4</v>
      </c>
      <c r="K21" s="5"/>
    </row>
    <row r="22" spans="1:11" ht="26.25" thickBot="1" x14ac:dyDescent="0.25">
      <c r="A22" t="str">
        <f>CONCATENATE(B22,C22,D22)</f>
        <v>CORT*LINETYPE00</v>
      </c>
      <c r="B22" s="51" t="s">
        <v>125</v>
      </c>
      <c r="C22" s="48">
        <v>0</v>
      </c>
      <c r="D22" s="48">
        <v>0</v>
      </c>
      <c r="E22" s="48"/>
      <c r="F22" s="21">
        <v>0.15429999999999999</v>
      </c>
      <c r="G22" s="21">
        <v>2.9069999999999999E-2</v>
      </c>
      <c r="H22" s="21">
        <v>6</v>
      </c>
      <c r="I22" s="21">
        <v>5.31</v>
      </c>
      <c r="J22" s="21">
        <v>1.8E-3</v>
      </c>
      <c r="K22" s="5"/>
    </row>
    <row r="23" spans="1:11" ht="26.25" thickBot="1" x14ac:dyDescent="0.25">
      <c r="A23" t="str">
        <f>CONCATENATE(B23,C23,D23)</f>
        <v>CORT*LINETYPE01</v>
      </c>
      <c r="B23" s="51" t="s">
        <v>125</v>
      </c>
      <c r="C23" s="48">
        <v>0</v>
      </c>
      <c r="D23" s="48">
        <v>1</v>
      </c>
      <c r="E23" s="48"/>
      <c r="F23" s="21">
        <v>0.1716</v>
      </c>
      <c r="G23" s="21">
        <v>2.375E-2</v>
      </c>
      <c r="H23" s="21">
        <v>6</v>
      </c>
      <c r="I23" s="21">
        <v>7.23</v>
      </c>
      <c r="J23" s="21">
        <v>4.0000000000000002E-4</v>
      </c>
      <c r="K23" s="5"/>
    </row>
    <row r="24" spans="1:11" ht="26.25" thickBot="1" x14ac:dyDescent="0.25">
      <c r="A24" t="str">
        <f>CONCATENATE(B24,C24,D24)</f>
        <v>CORT*LINETYPE10</v>
      </c>
      <c r="B24" s="51" t="s">
        <v>125</v>
      </c>
      <c r="C24" s="48">
        <v>1</v>
      </c>
      <c r="D24" s="48">
        <v>0</v>
      </c>
      <c r="E24" s="48"/>
      <c r="F24" s="21">
        <v>0.1804</v>
      </c>
      <c r="G24" s="21">
        <v>2.9340000000000001E-2</v>
      </c>
      <c r="H24" s="21">
        <v>6</v>
      </c>
      <c r="I24" s="21">
        <v>6.15</v>
      </c>
      <c r="J24" s="21">
        <v>8.0000000000000004E-4</v>
      </c>
      <c r="K24" s="5"/>
    </row>
    <row r="25" spans="1:11" ht="26.25" thickBot="1" x14ac:dyDescent="0.25">
      <c r="A25" t="str">
        <f>CONCATENATE(B25,C25,D25)</f>
        <v>CORT*LINETYPE11</v>
      </c>
      <c r="B25" s="51" t="s">
        <v>125</v>
      </c>
      <c r="C25" s="48">
        <v>1</v>
      </c>
      <c r="D25" s="48">
        <v>1</v>
      </c>
      <c r="E25" s="48"/>
      <c r="F25" s="21">
        <v>0.15720000000000001</v>
      </c>
      <c r="G25" s="21">
        <v>2.3859999999999999E-2</v>
      </c>
      <c r="H25" s="21">
        <v>6</v>
      </c>
      <c r="I25" s="21">
        <v>6.59</v>
      </c>
      <c r="J25" s="21">
        <v>5.9999999999999995E-4</v>
      </c>
      <c r="K25" s="5"/>
    </row>
    <row r="26" spans="1:11" ht="13.5" thickBot="1" x14ac:dyDescent="0.25">
      <c r="A26" t="str">
        <f>CONCATENATE(B26,E26)</f>
        <v>MINI0</v>
      </c>
      <c r="B26" s="51" t="s">
        <v>39</v>
      </c>
      <c r="C26" s="48"/>
      <c r="D26" s="48"/>
      <c r="E26" s="48">
        <v>0</v>
      </c>
      <c r="F26" s="21">
        <v>0.19589999999999999</v>
      </c>
      <c r="G26" s="21">
        <v>1.5730000000000001E-2</v>
      </c>
      <c r="H26" s="21">
        <v>71</v>
      </c>
      <c r="I26" s="21">
        <v>12.46</v>
      </c>
      <c r="J26" s="21" t="s">
        <v>48</v>
      </c>
      <c r="K26" s="5"/>
    </row>
    <row r="27" spans="1:11" ht="13.5" thickBot="1" x14ac:dyDescent="0.25">
      <c r="A27" t="str">
        <f>CONCATENATE(B27,E27)</f>
        <v>MINI1</v>
      </c>
      <c r="B27" s="51" t="s">
        <v>39</v>
      </c>
      <c r="C27" s="48"/>
      <c r="D27" s="48"/>
      <c r="E27" s="48">
        <v>1</v>
      </c>
      <c r="F27" s="21">
        <v>0.1358</v>
      </c>
      <c r="G27" s="21">
        <v>3.1269999999999999E-2</v>
      </c>
      <c r="H27" s="21">
        <v>71</v>
      </c>
      <c r="I27" s="21">
        <v>4.34</v>
      </c>
      <c r="J27" s="21" t="s">
        <v>48</v>
      </c>
      <c r="K27" s="5"/>
    </row>
    <row r="28" spans="1:11" ht="26.25" thickBot="1" x14ac:dyDescent="0.25">
      <c r="A28" t="str">
        <f>CONCATENATE(B28,C28,E28)</f>
        <v>CORT*MINI00</v>
      </c>
      <c r="B28" s="51" t="s">
        <v>126</v>
      </c>
      <c r="C28" s="48">
        <v>0</v>
      </c>
      <c r="D28" s="48"/>
      <c r="E28" s="48">
        <v>0</v>
      </c>
      <c r="F28" s="21">
        <v>0.20849999999999999</v>
      </c>
      <c r="G28" s="21">
        <v>1.695E-2</v>
      </c>
      <c r="H28" s="21">
        <v>71</v>
      </c>
      <c r="I28" s="21">
        <v>12.3</v>
      </c>
      <c r="J28" s="21" t="s">
        <v>48</v>
      </c>
      <c r="K28" s="5"/>
    </row>
    <row r="29" spans="1:11" ht="26.25" thickBot="1" x14ac:dyDescent="0.25">
      <c r="A29" t="str">
        <f>CONCATENATE(B29,C29,E29)</f>
        <v>CORT*MINI01</v>
      </c>
      <c r="B29" s="51" t="s">
        <v>126</v>
      </c>
      <c r="C29" s="48">
        <v>0</v>
      </c>
      <c r="D29" s="48"/>
      <c r="E29" s="48">
        <v>1</v>
      </c>
      <c r="F29" s="21">
        <v>0.1173</v>
      </c>
      <c r="G29" s="21">
        <v>3.4880000000000001E-2</v>
      </c>
      <c r="H29" s="21">
        <v>71</v>
      </c>
      <c r="I29" s="21">
        <v>3.36</v>
      </c>
      <c r="J29" s="21">
        <v>1.1999999999999999E-3</v>
      </c>
      <c r="K29" s="5"/>
    </row>
    <row r="30" spans="1:11" ht="26.25" thickBot="1" x14ac:dyDescent="0.25">
      <c r="A30" t="str">
        <f>CONCATENATE(B30,C30,E30)</f>
        <v>CORT*MINI10</v>
      </c>
      <c r="B30" s="51" t="s">
        <v>126</v>
      </c>
      <c r="C30" s="48">
        <v>1</v>
      </c>
      <c r="D30" s="48"/>
      <c r="E30" s="48">
        <v>0</v>
      </c>
      <c r="F30" s="21">
        <v>0.18340000000000001</v>
      </c>
      <c r="G30" s="21">
        <v>1.6830000000000001E-2</v>
      </c>
      <c r="H30" s="21">
        <v>71</v>
      </c>
      <c r="I30" s="21">
        <v>10.89</v>
      </c>
      <c r="J30" s="21" t="s">
        <v>48</v>
      </c>
      <c r="K30" s="5"/>
    </row>
    <row r="31" spans="1:11" ht="26.25" thickBot="1" x14ac:dyDescent="0.25">
      <c r="A31" t="str">
        <f>CONCATENATE(B31,C31,E31)</f>
        <v>CORT*MINI11</v>
      </c>
      <c r="B31" s="51" t="s">
        <v>126</v>
      </c>
      <c r="C31" s="48">
        <v>1</v>
      </c>
      <c r="D31" s="48"/>
      <c r="E31" s="48">
        <v>1</v>
      </c>
      <c r="F31" s="21">
        <v>0.1542</v>
      </c>
      <c r="G31" s="21">
        <v>3.533E-2</v>
      </c>
      <c r="H31" s="21">
        <v>71</v>
      </c>
      <c r="I31" s="21">
        <v>4.37</v>
      </c>
      <c r="J31" s="21" t="s">
        <v>48</v>
      </c>
      <c r="K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  <row r="45" spans="1:10" ht="15" thickBot="1" x14ac:dyDescent="0.25">
      <c r="A45" s="2"/>
      <c r="B45" s="3"/>
      <c r="C45" s="3"/>
      <c r="D45" s="3"/>
      <c r="E45" s="3"/>
      <c r="F45" s="4"/>
      <c r="G45" s="4"/>
      <c r="H45" s="4"/>
      <c r="I45" s="4"/>
      <c r="J45" s="5"/>
    </row>
  </sheetData>
  <mergeCells count="10">
    <mergeCell ref="J16:J17"/>
    <mergeCell ref="A1:E1"/>
    <mergeCell ref="A15:I15"/>
    <mergeCell ref="B16:B17"/>
    <mergeCell ref="C16:C17"/>
    <mergeCell ref="D16:D17"/>
    <mergeCell ref="E16:E17"/>
    <mergeCell ref="F16:F17"/>
    <mergeCell ref="H16:H17"/>
    <mergeCell ref="I16:I1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4" workbookViewId="0">
      <selection activeCell="D28" sqref="D28"/>
    </sheetView>
  </sheetViews>
  <sheetFormatPr defaultRowHeight="12.75" x14ac:dyDescent="0.2"/>
  <sheetData>
    <row r="1" spans="1:11" ht="14.4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51" t="s">
        <v>41</v>
      </c>
      <c r="B2" s="48" t="s">
        <v>113</v>
      </c>
      <c r="C2" s="48" t="s">
        <v>114</v>
      </c>
      <c r="D2" s="48" t="s">
        <v>115</v>
      </c>
      <c r="E2" s="48" t="s">
        <v>116</v>
      </c>
    </row>
    <row r="3" spans="1:11" x14ac:dyDescent="0.2">
      <c r="A3" s="51" t="s">
        <v>124</v>
      </c>
      <c r="B3" s="21">
        <v>1</v>
      </c>
      <c r="C3" s="21">
        <v>6</v>
      </c>
      <c r="D3" s="21">
        <v>0.02</v>
      </c>
      <c r="E3" s="21">
        <v>0.87980000000000003</v>
      </c>
    </row>
    <row r="4" spans="1:11" ht="25.5" x14ac:dyDescent="0.2">
      <c r="A4" s="51" t="s">
        <v>38</v>
      </c>
      <c r="B4" s="21">
        <v>1</v>
      </c>
      <c r="C4" s="21">
        <v>6</v>
      </c>
      <c r="D4" s="21">
        <v>1.59</v>
      </c>
      <c r="E4" s="21">
        <v>0.25409999999999999</v>
      </c>
    </row>
    <row r="5" spans="1:11" ht="25.5" x14ac:dyDescent="0.2">
      <c r="A5" s="51" t="s">
        <v>125</v>
      </c>
      <c r="B5" s="21">
        <v>1</v>
      </c>
      <c r="C5" s="21">
        <v>6</v>
      </c>
      <c r="D5" s="21">
        <v>0.01</v>
      </c>
      <c r="E5" s="21">
        <v>0.9194</v>
      </c>
    </row>
    <row r="6" spans="1:11" x14ac:dyDescent="0.2">
      <c r="A6" s="51" t="s">
        <v>39</v>
      </c>
      <c r="B6" s="21">
        <v>1</v>
      </c>
      <c r="C6" s="21">
        <v>71</v>
      </c>
      <c r="D6" s="21">
        <v>2.09</v>
      </c>
      <c r="E6" s="21">
        <v>0.15290000000000001</v>
      </c>
    </row>
    <row r="7" spans="1:11" ht="25.5" x14ac:dyDescent="0.2">
      <c r="A7" s="51" t="s">
        <v>126</v>
      </c>
      <c r="B7" s="21">
        <v>1</v>
      </c>
      <c r="C7" s="21">
        <v>71</v>
      </c>
      <c r="D7" s="21">
        <v>0.03</v>
      </c>
      <c r="E7" s="21">
        <v>0.85950000000000004</v>
      </c>
    </row>
    <row r="8" spans="1:11" ht="15" thickBot="1" x14ac:dyDescent="0.25">
      <c r="A8" s="2"/>
      <c r="B8" s="4"/>
      <c r="C8" s="4"/>
      <c r="D8" s="4"/>
      <c r="E8" s="5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2"/>
      <c r="B14" s="4"/>
      <c r="C14" s="4"/>
      <c r="D14" s="4"/>
      <c r="E14" s="5"/>
    </row>
    <row r="15" spans="1:11" ht="14.45" customHeight="1" thickBot="1" x14ac:dyDescent="0.25">
      <c r="A15" s="55" t="s">
        <v>47</v>
      </c>
      <c r="B15" s="57"/>
      <c r="C15" s="57"/>
      <c r="D15" s="57"/>
      <c r="E15" s="57"/>
      <c r="F15" s="57"/>
      <c r="G15" s="57"/>
      <c r="H15" s="57"/>
      <c r="I15" s="57"/>
      <c r="J15" s="17"/>
    </row>
    <row r="16" spans="1:11" ht="13.9" customHeight="1" x14ac:dyDescent="0.2">
      <c r="B16" s="53" t="s">
        <v>41</v>
      </c>
      <c r="C16" s="54" t="s">
        <v>124</v>
      </c>
      <c r="D16" s="54" t="s">
        <v>38</v>
      </c>
      <c r="E16" s="54" t="s">
        <v>39</v>
      </c>
      <c r="F16" s="54" t="s">
        <v>42</v>
      </c>
      <c r="G16" s="50" t="s">
        <v>43</v>
      </c>
      <c r="H16" s="54" t="s">
        <v>40</v>
      </c>
      <c r="I16" s="54" t="s">
        <v>45</v>
      </c>
      <c r="J16" s="58" t="s">
        <v>46</v>
      </c>
      <c r="K16" s="18"/>
    </row>
    <row r="17" spans="1:11" ht="15" thickBot="1" x14ac:dyDescent="0.25">
      <c r="B17" s="55"/>
      <c r="C17" s="57"/>
      <c r="D17" s="57"/>
      <c r="E17" s="57"/>
      <c r="F17" s="57"/>
      <c r="G17" s="48" t="s">
        <v>44</v>
      </c>
      <c r="H17" s="57"/>
      <c r="I17" s="57"/>
      <c r="J17" s="56"/>
      <c r="K17" s="19"/>
    </row>
    <row r="18" spans="1:11" ht="13.5" thickBot="1" x14ac:dyDescent="0.25">
      <c r="A18" t="str">
        <f>CONCATENATE(B18,C18)</f>
        <v>CORT0</v>
      </c>
      <c r="B18" s="49" t="s">
        <v>124</v>
      </c>
      <c r="C18" s="50">
        <v>0</v>
      </c>
      <c r="D18" s="50"/>
      <c r="E18" s="50"/>
      <c r="F18" s="45">
        <v>344.39</v>
      </c>
      <c r="G18" s="45">
        <v>30.438400000000001</v>
      </c>
      <c r="H18" s="45">
        <v>6</v>
      </c>
      <c r="I18" s="45">
        <v>11.31</v>
      </c>
      <c r="J18" s="45" t="s">
        <v>48</v>
      </c>
      <c r="K18" s="5"/>
    </row>
    <row r="19" spans="1:11" ht="13.5" thickBot="1" x14ac:dyDescent="0.25">
      <c r="A19" t="str">
        <f>CONCATENATE(B19,C19)</f>
        <v>CORT1</v>
      </c>
      <c r="B19" s="51" t="s">
        <v>124</v>
      </c>
      <c r="C19" s="48">
        <v>1</v>
      </c>
      <c r="D19" s="48"/>
      <c r="E19" s="48"/>
      <c r="F19" s="21">
        <v>348.52</v>
      </c>
      <c r="G19" s="21">
        <v>30.908000000000001</v>
      </c>
      <c r="H19" s="21">
        <v>6</v>
      </c>
      <c r="I19" s="21">
        <v>11.28</v>
      </c>
      <c r="J19" s="21" t="s">
        <v>48</v>
      </c>
      <c r="K19" s="5"/>
    </row>
    <row r="20" spans="1:11" ht="26.25" thickBot="1" x14ac:dyDescent="0.25">
      <c r="A20" t="str">
        <f>CONCATENATE(B20,D20)</f>
        <v>LINETYPE0</v>
      </c>
      <c r="B20" s="51" t="s">
        <v>38</v>
      </c>
      <c r="C20" s="48"/>
      <c r="D20" s="48">
        <v>0</v>
      </c>
      <c r="E20" s="48"/>
      <c r="F20" s="21">
        <v>317.07</v>
      </c>
      <c r="G20" s="21">
        <v>39.318300000000001</v>
      </c>
      <c r="H20" s="21">
        <v>6</v>
      </c>
      <c r="I20" s="21">
        <v>8.06</v>
      </c>
      <c r="J20" s="21">
        <v>2.0000000000000001E-4</v>
      </c>
      <c r="K20" s="5"/>
    </row>
    <row r="21" spans="1:11" ht="26.25" thickBot="1" x14ac:dyDescent="0.25">
      <c r="A21" t="str">
        <f>CONCATENATE(B21,D21)</f>
        <v>LINETYPE1</v>
      </c>
      <c r="B21" s="51" t="s">
        <v>38</v>
      </c>
      <c r="C21" s="48"/>
      <c r="D21" s="48">
        <v>1</v>
      </c>
      <c r="E21" s="48"/>
      <c r="F21" s="21">
        <v>375.84</v>
      </c>
      <c r="G21" s="21">
        <v>32.834299999999999</v>
      </c>
      <c r="H21" s="21">
        <v>6</v>
      </c>
      <c r="I21" s="21">
        <v>11.45</v>
      </c>
      <c r="J21" s="21" t="s">
        <v>48</v>
      </c>
      <c r="K21" s="5"/>
    </row>
    <row r="22" spans="1:11" ht="26.25" thickBot="1" x14ac:dyDescent="0.25">
      <c r="A22" t="str">
        <f>CONCATENATE(B22,C22,D22)</f>
        <v>CORT*LINETYPE00</v>
      </c>
      <c r="B22" s="51" t="s">
        <v>125</v>
      </c>
      <c r="C22" s="48">
        <v>0</v>
      </c>
      <c r="D22" s="48">
        <v>0</v>
      </c>
      <c r="E22" s="48"/>
      <c r="F22" s="21">
        <v>313.98</v>
      </c>
      <c r="G22" s="21">
        <v>43.315800000000003</v>
      </c>
      <c r="H22" s="21">
        <v>6</v>
      </c>
      <c r="I22" s="21">
        <v>7.25</v>
      </c>
      <c r="J22" s="21">
        <v>4.0000000000000002E-4</v>
      </c>
      <c r="K22" s="5"/>
    </row>
    <row r="23" spans="1:11" ht="26.25" thickBot="1" x14ac:dyDescent="0.25">
      <c r="A23" t="str">
        <f>CONCATENATE(B23,C23,D23)</f>
        <v>CORT*LINETYPE01</v>
      </c>
      <c r="B23" s="51" t="s">
        <v>125</v>
      </c>
      <c r="C23" s="48">
        <v>0</v>
      </c>
      <c r="D23" s="48">
        <v>1</v>
      </c>
      <c r="E23" s="48"/>
      <c r="F23" s="21">
        <v>374.8</v>
      </c>
      <c r="G23" s="21">
        <v>35.487900000000003</v>
      </c>
      <c r="H23" s="21">
        <v>6</v>
      </c>
      <c r="I23" s="21">
        <v>10.56</v>
      </c>
      <c r="J23" s="21" t="s">
        <v>48</v>
      </c>
      <c r="K23" s="5"/>
    </row>
    <row r="24" spans="1:11" ht="26.25" thickBot="1" x14ac:dyDescent="0.25">
      <c r="A24" t="str">
        <f>CONCATENATE(B24,C24,D24)</f>
        <v>CORT*LINETYPE10</v>
      </c>
      <c r="B24" s="51" t="s">
        <v>125</v>
      </c>
      <c r="C24" s="48">
        <v>1</v>
      </c>
      <c r="D24" s="48">
        <v>0</v>
      </c>
      <c r="E24" s="48"/>
      <c r="F24" s="21">
        <v>320.16000000000003</v>
      </c>
      <c r="G24" s="21">
        <v>43.654800000000002</v>
      </c>
      <c r="H24" s="21">
        <v>6</v>
      </c>
      <c r="I24" s="21">
        <v>7.33</v>
      </c>
      <c r="J24" s="21">
        <v>2.9999999999999997E-4</v>
      </c>
      <c r="K24" s="5"/>
    </row>
    <row r="25" spans="1:11" ht="26.25" thickBot="1" x14ac:dyDescent="0.25">
      <c r="A25" t="str">
        <f>CONCATENATE(B25,C25,D25)</f>
        <v>CORT*LINETYPE11</v>
      </c>
      <c r="B25" s="51" t="s">
        <v>125</v>
      </c>
      <c r="C25" s="48">
        <v>1</v>
      </c>
      <c r="D25" s="48">
        <v>1</v>
      </c>
      <c r="E25" s="48"/>
      <c r="F25" s="21">
        <v>376.89</v>
      </c>
      <c r="G25" s="21">
        <v>35.641500000000001</v>
      </c>
      <c r="H25" s="21">
        <v>6</v>
      </c>
      <c r="I25" s="21">
        <v>10.57</v>
      </c>
      <c r="J25" s="21" t="s">
        <v>48</v>
      </c>
      <c r="K25" s="5"/>
    </row>
    <row r="26" spans="1:11" ht="13.5" thickBot="1" x14ac:dyDescent="0.25">
      <c r="A26" t="str">
        <f>CONCATENATE(B26,E26)</f>
        <v>MINI0</v>
      </c>
      <c r="B26" s="51" t="s">
        <v>39</v>
      </c>
      <c r="C26" s="48"/>
      <c r="D26" s="48"/>
      <c r="E26" s="48">
        <v>0</v>
      </c>
      <c r="F26" s="21">
        <v>380.32</v>
      </c>
      <c r="G26" s="21">
        <v>23.301200000000001</v>
      </c>
      <c r="H26" s="21">
        <v>71</v>
      </c>
      <c r="I26" s="21">
        <v>16.32</v>
      </c>
      <c r="J26" s="21" t="s">
        <v>48</v>
      </c>
      <c r="K26" s="5"/>
    </row>
    <row r="27" spans="1:11" ht="13.5" thickBot="1" x14ac:dyDescent="0.25">
      <c r="A27" t="str">
        <f>CONCATENATE(B27,E27)</f>
        <v>MINI1</v>
      </c>
      <c r="B27" s="51" t="s">
        <v>39</v>
      </c>
      <c r="C27" s="48"/>
      <c r="D27" s="48"/>
      <c r="E27" s="48">
        <v>1</v>
      </c>
      <c r="F27" s="21">
        <v>312.58999999999997</v>
      </c>
      <c r="G27" s="21">
        <v>45.76</v>
      </c>
      <c r="H27" s="21">
        <v>71</v>
      </c>
      <c r="I27" s="21">
        <v>6.83</v>
      </c>
      <c r="J27" s="21" t="s">
        <v>48</v>
      </c>
      <c r="K27" s="5"/>
    </row>
    <row r="28" spans="1:11" ht="26.25" thickBot="1" x14ac:dyDescent="0.25">
      <c r="A28" t="str">
        <f>CONCATENATE(B28,C28,E28)</f>
        <v>CORT*MINI00</v>
      </c>
      <c r="B28" s="51" t="s">
        <v>126</v>
      </c>
      <c r="C28" s="48">
        <v>0</v>
      </c>
      <c r="D28" s="48"/>
      <c r="E28" s="48">
        <v>0</v>
      </c>
      <c r="F28" s="21">
        <v>375.86</v>
      </c>
      <c r="G28" s="21">
        <v>25.3245</v>
      </c>
      <c r="H28" s="21">
        <v>71</v>
      </c>
      <c r="I28" s="21">
        <v>14.84</v>
      </c>
      <c r="J28" s="21" t="s">
        <v>48</v>
      </c>
      <c r="K28" s="5"/>
    </row>
    <row r="29" spans="1:11" ht="26.25" thickBot="1" x14ac:dyDescent="0.25">
      <c r="A29" t="str">
        <f>CONCATENATE(B29,C29,E29)</f>
        <v>CORT*MINI01</v>
      </c>
      <c r="B29" s="51" t="s">
        <v>126</v>
      </c>
      <c r="C29" s="48">
        <v>0</v>
      </c>
      <c r="D29" s="48"/>
      <c r="E29" s="48">
        <v>1</v>
      </c>
      <c r="F29" s="21">
        <v>312.91000000000003</v>
      </c>
      <c r="G29" s="21">
        <v>51.744799999999998</v>
      </c>
      <c r="H29" s="21">
        <v>71</v>
      </c>
      <c r="I29" s="21">
        <v>6.05</v>
      </c>
      <c r="J29" s="21" t="s">
        <v>48</v>
      </c>
      <c r="K29" s="5"/>
    </row>
    <row r="30" spans="1:11" ht="26.25" thickBot="1" x14ac:dyDescent="0.25">
      <c r="A30" t="str">
        <f>CONCATENATE(B30,C30,E30)</f>
        <v>CORT*MINI10</v>
      </c>
      <c r="B30" s="51" t="s">
        <v>126</v>
      </c>
      <c r="C30" s="48">
        <v>1</v>
      </c>
      <c r="D30" s="48"/>
      <c r="E30" s="48">
        <v>0</v>
      </c>
      <c r="F30" s="21">
        <v>384.79</v>
      </c>
      <c r="G30" s="21">
        <v>25.154</v>
      </c>
      <c r="H30" s="21">
        <v>71</v>
      </c>
      <c r="I30" s="21">
        <v>15.3</v>
      </c>
      <c r="J30" s="21" t="s">
        <v>48</v>
      </c>
      <c r="K30" s="5"/>
    </row>
    <row r="31" spans="1:11" ht="26.25" thickBot="1" x14ac:dyDescent="0.25">
      <c r="A31" t="str">
        <f>CONCATENATE(B31,C31,E31)</f>
        <v>CORT*MINI11</v>
      </c>
      <c r="B31" s="51" t="s">
        <v>126</v>
      </c>
      <c r="C31" s="48">
        <v>1</v>
      </c>
      <c r="D31" s="48"/>
      <c r="E31" s="48">
        <v>1</v>
      </c>
      <c r="F31" s="21">
        <v>312.26</v>
      </c>
      <c r="G31" s="21">
        <v>52.307400000000001</v>
      </c>
      <c r="H31" s="21">
        <v>71</v>
      </c>
      <c r="I31" s="21">
        <v>5.97</v>
      </c>
      <c r="J31" s="21" t="s">
        <v>48</v>
      </c>
      <c r="K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  <row r="45" spans="1:10" ht="15" thickBot="1" x14ac:dyDescent="0.25">
      <c r="A45" s="2"/>
      <c r="B45" s="3"/>
      <c r="C45" s="3"/>
      <c r="D45" s="3"/>
      <c r="E45" s="3"/>
      <c r="F45" s="4"/>
      <c r="G45" s="4"/>
      <c r="H45" s="4"/>
      <c r="I45" s="4"/>
      <c r="J45" s="5"/>
    </row>
  </sheetData>
  <mergeCells count="10">
    <mergeCell ref="J16:J17"/>
    <mergeCell ref="A1:E1"/>
    <mergeCell ref="A15:I15"/>
    <mergeCell ref="B16:B17"/>
    <mergeCell ref="C16:C17"/>
    <mergeCell ref="D16:D17"/>
    <mergeCell ref="E16:E17"/>
    <mergeCell ref="F16:F17"/>
    <mergeCell ref="H16:H17"/>
    <mergeCell ref="I16:I1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8" workbookViewId="0">
      <selection activeCell="A25" sqref="A25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ht="13.5" thickBot="1" x14ac:dyDescent="0.25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38" t="s">
        <v>124</v>
      </c>
      <c r="B3" s="45">
        <v>1</v>
      </c>
      <c r="C3" s="45">
        <v>6</v>
      </c>
      <c r="D3" s="45">
        <v>54.91</v>
      </c>
      <c r="E3" s="45">
        <v>2.9999999999999997E-4</v>
      </c>
    </row>
    <row r="4" spans="1:11" ht="25.5" x14ac:dyDescent="0.2">
      <c r="A4" s="40" t="s">
        <v>38</v>
      </c>
      <c r="B4" s="21">
        <v>1</v>
      </c>
      <c r="C4" s="21">
        <v>6</v>
      </c>
      <c r="D4" s="21">
        <v>14.82</v>
      </c>
      <c r="E4" s="21">
        <v>8.5000000000000006E-3</v>
      </c>
    </row>
    <row r="5" spans="1:11" ht="25.5" x14ac:dyDescent="0.2">
      <c r="A5" s="40" t="s">
        <v>125</v>
      </c>
      <c r="B5" s="21">
        <v>1</v>
      </c>
      <c r="C5" s="21">
        <v>6</v>
      </c>
      <c r="D5" s="21">
        <v>0.03</v>
      </c>
      <c r="E5" s="21">
        <v>0.86839999999999995</v>
      </c>
    </row>
    <row r="6" spans="1:11" x14ac:dyDescent="0.2">
      <c r="A6" s="40" t="s">
        <v>39</v>
      </c>
      <c r="B6" s="21">
        <v>1</v>
      </c>
      <c r="C6" s="21">
        <v>57</v>
      </c>
      <c r="D6" s="21">
        <v>0.32</v>
      </c>
      <c r="E6" s="21">
        <v>0.57269999999999999</v>
      </c>
    </row>
    <row r="7" spans="1:11" ht="25.5" x14ac:dyDescent="0.2">
      <c r="A7" s="40" t="s">
        <v>126</v>
      </c>
      <c r="B7" s="21">
        <v>1</v>
      </c>
      <c r="C7" s="21">
        <v>57</v>
      </c>
      <c r="D7" s="21">
        <v>0.35</v>
      </c>
      <c r="E7" s="21">
        <v>0.55889999999999995</v>
      </c>
    </row>
    <row r="8" spans="1:11" x14ac:dyDescent="0.2">
      <c r="A8" s="22"/>
      <c r="B8" s="21"/>
      <c r="C8" s="21"/>
      <c r="D8" s="21"/>
      <c r="E8" s="21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53" t="s">
        <v>47</v>
      </c>
      <c r="B13" s="54"/>
      <c r="C13" s="54"/>
      <c r="D13" s="54"/>
      <c r="E13" s="54"/>
      <c r="F13" s="54"/>
      <c r="G13" s="54"/>
      <c r="H13" s="54"/>
      <c r="I13" s="54"/>
      <c r="J13" s="17"/>
    </row>
    <row r="14" spans="1:11" ht="25.5" x14ac:dyDescent="0.2">
      <c r="B14" s="55" t="s">
        <v>41</v>
      </c>
      <c r="C14" s="52" t="s">
        <v>124</v>
      </c>
      <c r="D14" s="52" t="s">
        <v>38</v>
      </c>
      <c r="E14" s="52" t="s">
        <v>39</v>
      </c>
      <c r="F14" s="52" t="s">
        <v>42</v>
      </c>
      <c r="G14" s="20" t="s">
        <v>43</v>
      </c>
      <c r="H14" s="52" t="s">
        <v>40</v>
      </c>
      <c r="I14" s="52" t="s">
        <v>45</v>
      </c>
      <c r="J14" s="52" t="s">
        <v>46</v>
      </c>
      <c r="K14" s="18"/>
    </row>
    <row r="15" spans="1:11" ht="15" thickBot="1" x14ac:dyDescent="0.25">
      <c r="B15" s="55"/>
      <c r="C15" s="52"/>
      <c r="D15" s="52"/>
      <c r="E15" s="52"/>
      <c r="F15" s="52"/>
      <c r="G15" s="20" t="s">
        <v>44</v>
      </c>
      <c r="H15" s="52"/>
      <c r="I15" s="52"/>
      <c r="J15" s="52"/>
      <c r="K15" s="19"/>
    </row>
    <row r="16" spans="1:11" ht="13.5" thickBot="1" x14ac:dyDescent="0.25">
      <c r="A16" t="str">
        <f>CONCATENATE(B16,C16)</f>
        <v>CORT0</v>
      </c>
      <c r="B16" s="38" t="s">
        <v>124</v>
      </c>
      <c r="C16" s="39">
        <v>0</v>
      </c>
      <c r="D16" s="39"/>
      <c r="E16" s="39"/>
      <c r="F16" s="45">
        <v>5.0387000000000004</v>
      </c>
      <c r="G16" s="45">
        <v>8.3909999999999998E-2</v>
      </c>
      <c r="H16" s="45">
        <v>6</v>
      </c>
      <c r="I16" s="45">
        <v>60.05</v>
      </c>
      <c r="J16" s="45" t="s">
        <v>48</v>
      </c>
      <c r="K16" s="5"/>
    </row>
    <row r="17" spans="1:11" ht="13.5" thickBot="1" x14ac:dyDescent="0.25">
      <c r="A17" t="str">
        <f>CONCATENATE(B17,C17)</f>
        <v>CORT1</v>
      </c>
      <c r="B17" s="40" t="s">
        <v>124</v>
      </c>
      <c r="C17" s="37">
        <v>1</v>
      </c>
      <c r="D17" s="37"/>
      <c r="E17" s="37"/>
      <c r="F17" s="21">
        <v>4.1261999999999999</v>
      </c>
      <c r="G17" s="21">
        <v>9.0120000000000006E-2</v>
      </c>
      <c r="H17" s="21">
        <v>6</v>
      </c>
      <c r="I17" s="21">
        <v>45.78</v>
      </c>
      <c r="J17" s="21" t="s">
        <v>48</v>
      </c>
      <c r="K17" s="5"/>
    </row>
    <row r="18" spans="1:11" ht="26.25" thickBot="1" x14ac:dyDescent="0.25">
      <c r="A18" t="str">
        <f>CONCATENATE(B18,D18)</f>
        <v>LINETYPE0</v>
      </c>
      <c r="B18" s="40" t="s">
        <v>38</v>
      </c>
      <c r="C18" s="37"/>
      <c r="D18" s="37">
        <v>0</v>
      </c>
      <c r="E18" s="37"/>
      <c r="F18" s="21">
        <v>4.3943000000000003</v>
      </c>
      <c r="G18" s="21">
        <v>9.0480000000000005E-2</v>
      </c>
      <c r="H18" s="21">
        <v>6</v>
      </c>
      <c r="I18" s="21">
        <v>48.56</v>
      </c>
      <c r="J18" s="21" t="s">
        <v>48</v>
      </c>
      <c r="K18" s="5"/>
    </row>
    <row r="19" spans="1:11" ht="26.25" thickBot="1" x14ac:dyDescent="0.25">
      <c r="A19" t="str">
        <f>CONCATENATE(B19,D19)</f>
        <v>LINETYPE1</v>
      </c>
      <c r="B19" s="40" t="s">
        <v>38</v>
      </c>
      <c r="C19" s="37"/>
      <c r="D19" s="37">
        <v>1</v>
      </c>
      <c r="E19" s="37"/>
      <c r="F19" s="21">
        <v>4.7706</v>
      </c>
      <c r="G19" s="21">
        <v>6.4600000000000005E-2</v>
      </c>
      <c r="H19" s="21">
        <v>6</v>
      </c>
      <c r="I19" s="21">
        <v>73.849999999999994</v>
      </c>
      <c r="J19" s="21" t="s">
        <v>48</v>
      </c>
      <c r="K19" s="5"/>
    </row>
    <row r="20" spans="1:11" ht="26.25" thickBot="1" x14ac:dyDescent="0.25">
      <c r="A20" t="str">
        <f>CONCATENATE(B20,C20,D20)</f>
        <v>CORT*LINETYPE00</v>
      </c>
      <c r="B20" s="40" t="s">
        <v>125</v>
      </c>
      <c r="C20" s="37">
        <v>0</v>
      </c>
      <c r="D20" s="37">
        <v>0</v>
      </c>
      <c r="E20" s="37"/>
      <c r="F20" s="21">
        <v>4.8421000000000003</v>
      </c>
      <c r="G20" s="21">
        <v>0.1245</v>
      </c>
      <c r="H20" s="21">
        <v>6</v>
      </c>
      <c r="I20" s="21">
        <v>38.89</v>
      </c>
      <c r="J20" s="21" t="s">
        <v>48</v>
      </c>
      <c r="K20" s="5"/>
    </row>
    <row r="21" spans="1:11" ht="26.25" thickBot="1" x14ac:dyDescent="0.25">
      <c r="A21" t="str">
        <f>CONCATENATE(B21,C21,D21)</f>
        <v>CORT*LINETYPE01</v>
      </c>
      <c r="B21" s="40" t="s">
        <v>125</v>
      </c>
      <c r="C21" s="37">
        <v>0</v>
      </c>
      <c r="D21" s="37">
        <v>1</v>
      </c>
      <c r="E21" s="37"/>
      <c r="F21" s="21">
        <v>5.2352999999999996</v>
      </c>
      <c r="G21" s="21">
        <v>8.8980000000000004E-2</v>
      </c>
      <c r="H21" s="21">
        <v>6</v>
      </c>
      <c r="I21" s="21">
        <v>58.84</v>
      </c>
      <c r="J21" s="21" t="s">
        <v>48</v>
      </c>
      <c r="K21" s="5"/>
    </row>
    <row r="22" spans="1:11" ht="26.25" thickBot="1" x14ac:dyDescent="0.25">
      <c r="A22" t="str">
        <f>CONCATENATE(B22,C22,D22)</f>
        <v>CORT*LINETYPE10</v>
      </c>
      <c r="B22" s="40" t="s">
        <v>125</v>
      </c>
      <c r="C22" s="37">
        <v>1</v>
      </c>
      <c r="D22" s="37">
        <v>0</v>
      </c>
      <c r="E22" s="37"/>
      <c r="F22" s="21">
        <v>3.9464999999999999</v>
      </c>
      <c r="G22" s="21">
        <v>0.1313</v>
      </c>
      <c r="H22" s="21">
        <v>6</v>
      </c>
      <c r="I22" s="21">
        <v>30.05</v>
      </c>
      <c r="J22" s="21" t="s">
        <v>48</v>
      </c>
      <c r="K22" s="5"/>
    </row>
    <row r="23" spans="1:11" ht="26.25" thickBot="1" x14ac:dyDescent="0.25">
      <c r="A23" t="str">
        <f>CONCATENATE(B23,C23,D23)</f>
        <v>CORT*LINETYPE11</v>
      </c>
      <c r="B23" s="40" t="s">
        <v>125</v>
      </c>
      <c r="C23" s="37">
        <v>1</v>
      </c>
      <c r="D23" s="37">
        <v>1</v>
      </c>
      <c r="E23" s="37"/>
      <c r="F23" s="21">
        <v>4.3059000000000003</v>
      </c>
      <c r="G23" s="21">
        <v>9.3670000000000003E-2</v>
      </c>
      <c r="H23" s="21">
        <v>6</v>
      </c>
      <c r="I23" s="21">
        <v>45.97</v>
      </c>
      <c r="J23" s="21" t="s">
        <v>48</v>
      </c>
      <c r="K23" s="5"/>
    </row>
    <row r="24" spans="1:11" ht="13.5" thickBot="1" x14ac:dyDescent="0.25">
      <c r="A24" t="str">
        <f>CONCATENATE(B24,E24)</f>
        <v>MINI0</v>
      </c>
      <c r="B24" s="40" t="s">
        <v>39</v>
      </c>
      <c r="C24" s="37"/>
      <c r="D24" s="37"/>
      <c r="E24" s="37">
        <v>0</v>
      </c>
      <c r="F24" s="21">
        <v>4.6191000000000004</v>
      </c>
      <c r="G24" s="21">
        <v>4.888E-2</v>
      </c>
      <c r="H24" s="21">
        <v>57</v>
      </c>
      <c r="I24" s="21">
        <v>94.5</v>
      </c>
      <c r="J24" s="21" t="s">
        <v>48</v>
      </c>
      <c r="K24" s="5"/>
    </row>
    <row r="25" spans="1:11" ht="13.5" thickBot="1" x14ac:dyDescent="0.25">
      <c r="A25" t="str">
        <f>CONCATENATE(B25,E25)</f>
        <v>MINI1</v>
      </c>
      <c r="B25" s="40" t="s">
        <v>39</v>
      </c>
      <c r="C25" s="37"/>
      <c r="D25" s="37"/>
      <c r="E25" s="37">
        <v>1</v>
      </c>
      <c r="F25" s="21">
        <v>4.5457999999999998</v>
      </c>
      <c r="G25" s="21">
        <v>0.1164</v>
      </c>
      <c r="H25" s="21">
        <v>57</v>
      </c>
      <c r="I25" s="21">
        <v>39.07</v>
      </c>
      <c r="J25" s="21" t="s">
        <v>48</v>
      </c>
      <c r="K25" s="5"/>
    </row>
    <row r="26" spans="1:11" ht="26.25" thickBot="1" x14ac:dyDescent="0.25">
      <c r="A26" t="str">
        <f>CONCATENATE(B26,C26,E26)</f>
        <v>CORT*MINI00</v>
      </c>
      <c r="B26" s="40" t="s">
        <v>126</v>
      </c>
      <c r="C26" s="37">
        <v>0</v>
      </c>
      <c r="D26" s="37"/>
      <c r="E26" s="37">
        <v>0</v>
      </c>
      <c r="F26" s="21">
        <v>5.1132999999999997</v>
      </c>
      <c r="G26" s="21">
        <v>6.8309999999999996E-2</v>
      </c>
      <c r="H26" s="21">
        <v>57</v>
      </c>
      <c r="I26" s="21">
        <v>74.849999999999994</v>
      </c>
      <c r="J26" s="21" t="s">
        <v>48</v>
      </c>
      <c r="K26" s="5"/>
    </row>
    <row r="27" spans="1:11" ht="26.25" thickBot="1" x14ac:dyDescent="0.25">
      <c r="A27" t="str">
        <f>CONCATENATE(B27,C27,E27)</f>
        <v>CORT*MINI01</v>
      </c>
      <c r="B27" s="40" t="s">
        <v>126</v>
      </c>
      <c r="C27" s="37">
        <v>0</v>
      </c>
      <c r="D27" s="37"/>
      <c r="E27" s="37">
        <v>1</v>
      </c>
      <c r="F27" s="21">
        <v>4.9640000000000004</v>
      </c>
      <c r="G27" s="21">
        <v>0.15890000000000001</v>
      </c>
      <c r="H27" s="21">
        <v>57</v>
      </c>
      <c r="I27" s="21">
        <v>31.24</v>
      </c>
      <c r="J27" s="21" t="s">
        <v>48</v>
      </c>
      <c r="K27" s="5"/>
    </row>
    <row r="28" spans="1:11" ht="26.25" thickBot="1" x14ac:dyDescent="0.25">
      <c r="A28" t="str">
        <f>CONCATENATE(B28,C28,E28)</f>
        <v>CORT*MINI10</v>
      </c>
      <c r="B28" s="40" t="s">
        <v>126</v>
      </c>
      <c r="C28" s="37">
        <v>1</v>
      </c>
      <c r="D28" s="37"/>
      <c r="E28" s="37">
        <v>0</v>
      </c>
      <c r="F28" s="21">
        <v>4.1249000000000002</v>
      </c>
      <c r="G28" s="21">
        <v>6.9930000000000006E-2</v>
      </c>
      <c r="H28" s="21">
        <v>57</v>
      </c>
      <c r="I28" s="21">
        <v>58.99</v>
      </c>
      <c r="J28" s="21" t="s">
        <v>48</v>
      </c>
      <c r="K28" s="5"/>
    </row>
    <row r="29" spans="1:11" ht="26.25" thickBot="1" x14ac:dyDescent="0.25">
      <c r="A29" t="str">
        <f>CONCATENATE(B29,C29,E29)</f>
        <v>CORT*MINI11</v>
      </c>
      <c r="B29" s="40" t="s">
        <v>126</v>
      </c>
      <c r="C29" s="37">
        <v>1</v>
      </c>
      <c r="D29" s="37"/>
      <c r="E29" s="37">
        <v>1</v>
      </c>
      <c r="F29" s="21">
        <v>4.1275000000000004</v>
      </c>
      <c r="G29" s="21">
        <v>0.17</v>
      </c>
      <c r="H29" s="21">
        <v>57</v>
      </c>
      <c r="I29" s="21">
        <v>24.28</v>
      </c>
      <c r="J29" s="21" t="s">
        <v>48</v>
      </c>
      <c r="K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</sheetData>
  <mergeCells count="10">
    <mergeCell ref="J14:J15"/>
    <mergeCell ref="A1:E1"/>
    <mergeCell ref="A13:I13"/>
    <mergeCell ref="B14:B15"/>
    <mergeCell ref="C14:C15"/>
    <mergeCell ref="D14:D15"/>
    <mergeCell ref="E14:E15"/>
    <mergeCell ref="F14:F15"/>
    <mergeCell ref="H14:H15"/>
    <mergeCell ref="I14:I15"/>
  </mergeCells>
  <pageMargins left="0.7" right="0.7" top="0.75" bottom="0.75" header="0.3" footer="0.3"/>
  <pageSetup orientation="portrait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A19" sqref="A19:XFD22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51" t="s">
        <v>41</v>
      </c>
      <c r="B2" s="48" t="s">
        <v>113</v>
      </c>
      <c r="C2" s="48" t="s">
        <v>114</v>
      </c>
      <c r="D2" s="48" t="s">
        <v>115</v>
      </c>
      <c r="E2" s="48" t="s">
        <v>116</v>
      </c>
    </row>
    <row r="3" spans="1:11" x14ac:dyDescent="0.2">
      <c r="A3" s="51" t="s">
        <v>124</v>
      </c>
      <c r="B3" s="21">
        <v>1</v>
      </c>
      <c r="C3" s="21">
        <v>6</v>
      </c>
      <c r="D3" s="21">
        <v>6.87</v>
      </c>
      <c r="E3" s="21">
        <v>3.95E-2</v>
      </c>
    </row>
    <row r="4" spans="1:11" ht="25.5" x14ac:dyDescent="0.2">
      <c r="A4" s="51" t="s">
        <v>38</v>
      </c>
      <c r="B4" s="21">
        <v>1</v>
      </c>
      <c r="C4" s="21">
        <v>6</v>
      </c>
      <c r="D4" s="21">
        <v>83.11</v>
      </c>
      <c r="E4" s="21" t="s">
        <v>48</v>
      </c>
    </row>
    <row r="5" spans="1:11" ht="25.5" x14ac:dyDescent="0.2">
      <c r="A5" s="51" t="s">
        <v>125</v>
      </c>
      <c r="B5" s="21">
        <v>1</v>
      </c>
      <c r="C5" s="21">
        <v>6</v>
      </c>
      <c r="D5" s="21">
        <v>1.26</v>
      </c>
      <c r="E5" s="21">
        <v>0.30520000000000003</v>
      </c>
    </row>
    <row r="6" spans="1:11" x14ac:dyDescent="0.2">
      <c r="A6" s="51" t="s">
        <v>39</v>
      </c>
      <c r="B6" s="21">
        <v>1</v>
      </c>
      <c r="C6" s="21">
        <v>69</v>
      </c>
      <c r="D6" s="21">
        <v>10.81</v>
      </c>
      <c r="E6" s="21">
        <v>1.6000000000000001E-3</v>
      </c>
    </row>
    <row r="7" spans="1:11" ht="25.5" x14ac:dyDescent="0.2">
      <c r="A7" s="51" t="s">
        <v>126</v>
      </c>
      <c r="B7" s="21">
        <v>1</v>
      </c>
      <c r="C7" s="21">
        <v>69</v>
      </c>
      <c r="D7" s="21">
        <v>3.05</v>
      </c>
      <c r="E7" s="21">
        <v>8.5199999999999998E-2</v>
      </c>
    </row>
    <row r="8" spans="1:11" x14ac:dyDescent="0.2">
      <c r="A8" s="22"/>
      <c r="B8" s="21"/>
      <c r="C8" s="21"/>
      <c r="D8" s="21"/>
      <c r="E8" s="21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53" t="s">
        <v>47</v>
      </c>
      <c r="B12" s="54"/>
      <c r="C12" s="54"/>
      <c r="D12" s="54"/>
      <c r="E12" s="54"/>
      <c r="F12" s="54"/>
      <c r="G12" s="54"/>
      <c r="H12" s="54"/>
      <c r="I12" s="54"/>
      <c r="J12" s="17"/>
    </row>
    <row r="13" spans="1:11" ht="25.5" x14ac:dyDescent="0.2">
      <c r="B13" s="55" t="s">
        <v>41</v>
      </c>
      <c r="C13" s="52" t="s">
        <v>124</v>
      </c>
      <c r="D13" s="52" t="s">
        <v>38</v>
      </c>
      <c r="E13" s="52" t="s">
        <v>39</v>
      </c>
      <c r="F13" s="52" t="s">
        <v>42</v>
      </c>
      <c r="G13" s="20" t="s">
        <v>43</v>
      </c>
      <c r="H13" s="52" t="s">
        <v>40</v>
      </c>
      <c r="I13" s="52" t="s">
        <v>45</v>
      </c>
      <c r="J13" s="52" t="s">
        <v>46</v>
      </c>
      <c r="K13" s="18"/>
    </row>
    <row r="14" spans="1:11" ht="15" thickBot="1" x14ac:dyDescent="0.25">
      <c r="B14" s="55"/>
      <c r="C14" s="52"/>
      <c r="D14" s="52"/>
      <c r="E14" s="52"/>
      <c r="F14" s="52"/>
      <c r="G14" s="20" t="s">
        <v>44</v>
      </c>
      <c r="H14" s="52"/>
      <c r="I14" s="52"/>
      <c r="J14" s="52"/>
      <c r="K14" s="19"/>
    </row>
    <row r="15" spans="1:11" ht="13.5" thickBot="1" x14ac:dyDescent="0.25">
      <c r="A15" t="str">
        <f>CONCATENATE(B15,C15)</f>
        <v>CORT0</v>
      </c>
      <c r="B15" s="49" t="s">
        <v>124</v>
      </c>
      <c r="C15" s="50">
        <v>0</v>
      </c>
      <c r="D15" s="50"/>
      <c r="E15" s="50"/>
      <c r="F15" s="45">
        <v>5366.23</v>
      </c>
      <c r="G15" s="45">
        <v>551.42999999999995</v>
      </c>
      <c r="H15" s="45">
        <v>6</v>
      </c>
      <c r="I15" s="45">
        <v>9.73</v>
      </c>
      <c r="J15" s="45" t="s">
        <v>48</v>
      </c>
      <c r="K15" s="5"/>
    </row>
    <row r="16" spans="1:11" ht="13.5" thickBot="1" x14ac:dyDescent="0.25">
      <c r="A16" t="str">
        <f>CONCATENATE(B16,C16)</f>
        <v>CORT1</v>
      </c>
      <c r="B16" s="51" t="s">
        <v>124</v>
      </c>
      <c r="C16" s="48">
        <v>1</v>
      </c>
      <c r="D16" s="48"/>
      <c r="E16" s="48"/>
      <c r="F16" s="21">
        <v>3734.63</v>
      </c>
      <c r="G16" s="21">
        <v>573.64</v>
      </c>
      <c r="H16" s="21">
        <v>6</v>
      </c>
      <c r="I16" s="21">
        <v>6.51</v>
      </c>
      <c r="J16" s="21">
        <v>5.9999999999999995E-4</v>
      </c>
      <c r="K16" s="5"/>
    </row>
    <row r="17" spans="1:11" ht="26.25" thickBot="1" x14ac:dyDescent="0.25">
      <c r="A17" t="str">
        <f>CONCATENATE(B17,D17)</f>
        <v>LINETYPE0</v>
      </c>
      <c r="B17" s="51" t="s">
        <v>38</v>
      </c>
      <c r="C17" s="48"/>
      <c r="D17" s="48">
        <v>0</v>
      </c>
      <c r="E17" s="48"/>
      <c r="F17" s="21">
        <v>1231.8900000000001</v>
      </c>
      <c r="G17" s="21">
        <v>663.87</v>
      </c>
      <c r="H17" s="21">
        <v>6</v>
      </c>
      <c r="I17" s="21">
        <v>1.86</v>
      </c>
      <c r="J17" s="21">
        <v>0.1129</v>
      </c>
      <c r="K17" s="5"/>
    </row>
    <row r="18" spans="1:11" ht="26.25" thickBot="1" x14ac:dyDescent="0.25">
      <c r="A18" t="str">
        <f>CONCATENATE(B18,D18)</f>
        <v>LINETYPE1</v>
      </c>
      <c r="B18" s="51" t="s">
        <v>38</v>
      </c>
      <c r="C18" s="48"/>
      <c r="D18" s="48">
        <v>1</v>
      </c>
      <c r="E18" s="48"/>
      <c r="F18" s="21">
        <v>7868.98</v>
      </c>
      <c r="G18" s="21">
        <v>513.54999999999995</v>
      </c>
      <c r="H18" s="21">
        <v>6</v>
      </c>
      <c r="I18" s="21">
        <v>15.32</v>
      </c>
      <c r="J18" s="21" t="s">
        <v>48</v>
      </c>
      <c r="K18" s="5"/>
    </row>
    <row r="19" spans="1:11" ht="26.25" thickBot="1" x14ac:dyDescent="0.25">
      <c r="A19" t="str">
        <f>CONCATENATE(B19,C19,D19)</f>
        <v>CORT*LINETYPE00</v>
      </c>
      <c r="B19" s="51" t="s">
        <v>125</v>
      </c>
      <c r="C19" s="48">
        <v>0</v>
      </c>
      <c r="D19" s="48">
        <v>0</v>
      </c>
      <c r="E19" s="48"/>
      <c r="F19" s="21">
        <v>1787.98</v>
      </c>
      <c r="G19" s="21">
        <v>786.07</v>
      </c>
      <c r="H19" s="21">
        <v>6</v>
      </c>
      <c r="I19" s="21">
        <v>2.27</v>
      </c>
      <c r="J19" s="21">
        <v>6.3299999999999995E-2</v>
      </c>
      <c r="K19" s="5"/>
    </row>
    <row r="20" spans="1:11" ht="26.25" thickBot="1" x14ac:dyDescent="0.25">
      <c r="A20" t="str">
        <f>CONCATENATE(B20,C20,D20)</f>
        <v>CORT*LINETYPE01</v>
      </c>
      <c r="B20" s="51" t="s">
        <v>125</v>
      </c>
      <c r="C20" s="48">
        <v>0</v>
      </c>
      <c r="D20" s="48">
        <v>1</v>
      </c>
      <c r="E20" s="48"/>
      <c r="F20" s="21">
        <v>8944.49</v>
      </c>
      <c r="G20" s="21">
        <v>600.48</v>
      </c>
      <c r="H20" s="21">
        <v>6</v>
      </c>
      <c r="I20" s="21">
        <v>14.9</v>
      </c>
      <c r="J20" s="21" t="s">
        <v>48</v>
      </c>
      <c r="K20" s="5"/>
    </row>
    <row r="21" spans="1:11" ht="26.25" thickBot="1" x14ac:dyDescent="0.25">
      <c r="A21" t="str">
        <f>CONCATENATE(B21,C21,D21)</f>
        <v>CORT*LINETYPE10</v>
      </c>
      <c r="B21" s="51" t="s">
        <v>125</v>
      </c>
      <c r="C21" s="48">
        <v>1</v>
      </c>
      <c r="D21" s="48">
        <v>0</v>
      </c>
      <c r="E21" s="48"/>
      <c r="F21" s="21">
        <v>675.79</v>
      </c>
      <c r="G21" s="21">
        <v>809.71</v>
      </c>
      <c r="H21" s="21">
        <v>6</v>
      </c>
      <c r="I21" s="21">
        <v>0.83</v>
      </c>
      <c r="J21" s="21">
        <v>0.43590000000000001</v>
      </c>
      <c r="K21" s="5"/>
    </row>
    <row r="22" spans="1:11" ht="26.25" thickBot="1" x14ac:dyDescent="0.25">
      <c r="A22" t="str">
        <f>CONCATENATE(B22,C22,D22)</f>
        <v>CORT*LINETYPE11</v>
      </c>
      <c r="B22" s="51" t="s">
        <v>125</v>
      </c>
      <c r="C22" s="48">
        <v>1</v>
      </c>
      <c r="D22" s="48">
        <v>1</v>
      </c>
      <c r="E22" s="48"/>
      <c r="F22" s="21">
        <v>6793.47</v>
      </c>
      <c r="G22" s="21">
        <v>613.99</v>
      </c>
      <c r="H22" s="21">
        <v>6</v>
      </c>
      <c r="I22" s="21">
        <v>11.06</v>
      </c>
      <c r="J22" s="21" t="s">
        <v>48</v>
      </c>
      <c r="K22" s="5"/>
    </row>
    <row r="23" spans="1:11" ht="13.5" thickBot="1" x14ac:dyDescent="0.25">
      <c r="A23" t="str">
        <f>CONCATENATE(B23,E23)</f>
        <v>MINI0</v>
      </c>
      <c r="B23" s="51" t="s">
        <v>39</v>
      </c>
      <c r="C23" s="48"/>
      <c r="D23" s="48"/>
      <c r="E23" s="48">
        <v>0</v>
      </c>
      <c r="F23" s="21">
        <v>6059.11</v>
      </c>
      <c r="G23" s="21">
        <v>364.02</v>
      </c>
      <c r="H23" s="21">
        <v>69</v>
      </c>
      <c r="I23" s="21">
        <v>16.64</v>
      </c>
      <c r="J23" s="21" t="s">
        <v>48</v>
      </c>
      <c r="K23" s="5"/>
    </row>
    <row r="24" spans="1:11" ht="13.5" thickBot="1" x14ac:dyDescent="0.25">
      <c r="A24" t="str">
        <f>CONCATENATE(B24,E24)</f>
        <v>MINI1</v>
      </c>
      <c r="B24" s="51" t="s">
        <v>39</v>
      </c>
      <c r="C24" s="48"/>
      <c r="D24" s="48"/>
      <c r="E24" s="48">
        <v>1</v>
      </c>
      <c r="F24" s="21">
        <v>3041.75</v>
      </c>
      <c r="G24" s="21">
        <v>853.26</v>
      </c>
      <c r="H24" s="21">
        <v>69</v>
      </c>
      <c r="I24" s="21">
        <v>3.56</v>
      </c>
      <c r="J24" s="21">
        <v>6.9999999999999999E-4</v>
      </c>
      <c r="K24" s="5"/>
    </row>
    <row r="25" spans="1:11" ht="26.25" thickBot="1" x14ac:dyDescent="0.25">
      <c r="A25" t="str">
        <f>CONCATENATE(B25,C25,E25)</f>
        <v>CORT*MINI00</v>
      </c>
      <c r="B25" s="51" t="s">
        <v>126</v>
      </c>
      <c r="C25" s="48">
        <v>0</v>
      </c>
      <c r="D25" s="48"/>
      <c r="E25" s="48">
        <v>0</v>
      </c>
      <c r="F25" s="21">
        <v>6308.84</v>
      </c>
      <c r="G25" s="21">
        <v>430.32</v>
      </c>
      <c r="H25" s="21">
        <v>69</v>
      </c>
      <c r="I25" s="21">
        <v>14.66</v>
      </c>
      <c r="J25" s="21" t="s">
        <v>48</v>
      </c>
      <c r="K25" s="5"/>
    </row>
    <row r="26" spans="1:11" ht="26.25" thickBot="1" x14ac:dyDescent="0.25">
      <c r="A26" t="str">
        <f>CONCATENATE(B26,C26,E26)</f>
        <v>CORT*MINI01</v>
      </c>
      <c r="B26" s="51" t="s">
        <v>126</v>
      </c>
      <c r="C26" s="48">
        <v>0</v>
      </c>
      <c r="D26" s="48"/>
      <c r="E26" s="48">
        <v>1</v>
      </c>
      <c r="F26" s="21">
        <v>4423.63</v>
      </c>
      <c r="G26" s="21">
        <v>1019.65</v>
      </c>
      <c r="H26" s="21">
        <v>69</v>
      </c>
      <c r="I26" s="21">
        <v>4.34</v>
      </c>
      <c r="J26" s="21" t="s">
        <v>48</v>
      </c>
      <c r="K26" s="5"/>
    </row>
    <row r="27" spans="1:11" ht="26.25" thickBot="1" x14ac:dyDescent="0.25">
      <c r="A27" t="str">
        <f>CONCATENATE(B27,C27,E27)</f>
        <v>CORT*MINI10</v>
      </c>
      <c r="B27" s="51" t="s">
        <v>126</v>
      </c>
      <c r="C27" s="48">
        <v>1</v>
      </c>
      <c r="D27" s="48"/>
      <c r="E27" s="48">
        <v>0</v>
      </c>
      <c r="F27" s="21">
        <v>5809.38</v>
      </c>
      <c r="G27" s="21">
        <v>432.72</v>
      </c>
      <c r="H27" s="21">
        <v>69</v>
      </c>
      <c r="I27" s="21">
        <v>13.43</v>
      </c>
      <c r="J27" s="21" t="s">
        <v>48</v>
      </c>
      <c r="K27" s="5"/>
    </row>
    <row r="28" spans="1:11" ht="26.25" thickBot="1" x14ac:dyDescent="0.25">
      <c r="A28" t="str">
        <f>CONCATENATE(B28,C28,E28)</f>
        <v>CORT*MINI11</v>
      </c>
      <c r="B28" s="51" t="s">
        <v>126</v>
      </c>
      <c r="C28" s="48">
        <v>1</v>
      </c>
      <c r="D28" s="48"/>
      <c r="E28" s="48">
        <v>1</v>
      </c>
      <c r="F28" s="21">
        <v>1659.88</v>
      </c>
      <c r="G28" s="21">
        <v>1056.75</v>
      </c>
      <c r="H28" s="21">
        <v>69</v>
      </c>
      <c r="I28" s="21">
        <v>1.57</v>
      </c>
      <c r="J28" s="21">
        <v>0.1208</v>
      </c>
      <c r="K28" s="5"/>
    </row>
    <row r="29" spans="1:11" ht="15" thickBot="1" x14ac:dyDescent="0.25">
      <c r="A29" s="2"/>
      <c r="B29" s="3"/>
      <c r="C29" s="3"/>
      <c r="D29" s="3"/>
      <c r="E29" s="3"/>
      <c r="F29" s="4"/>
      <c r="G29" s="4"/>
      <c r="H29" s="4"/>
      <c r="I29" s="4"/>
      <c r="J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</sheetData>
  <mergeCells count="10">
    <mergeCell ref="J13:J14"/>
    <mergeCell ref="A1:E1"/>
    <mergeCell ref="A12:I12"/>
    <mergeCell ref="B13:B14"/>
    <mergeCell ref="C13:C14"/>
    <mergeCell ref="D13:D14"/>
    <mergeCell ref="E13:E14"/>
    <mergeCell ref="F13:F14"/>
    <mergeCell ref="H13:H14"/>
    <mergeCell ref="I13:I1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A19" sqref="A19:XFD22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51" t="s">
        <v>41</v>
      </c>
      <c r="B2" s="48" t="s">
        <v>113</v>
      </c>
      <c r="C2" s="48" t="s">
        <v>114</v>
      </c>
      <c r="D2" s="48" t="s">
        <v>115</v>
      </c>
      <c r="E2" s="48" t="s">
        <v>116</v>
      </c>
    </row>
    <row r="3" spans="1:11" x14ac:dyDescent="0.2">
      <c r="A3" s="51" t="s">
        <v>124</v>
      </c>
      <c r="B3" s="21">
        <v>1</v>
      </c>
      <c r="C3" s="21">
        <v>6</v>
      </c>
      <c r="D3" s="21">
        <v>4.05</v>
      </c>
      <c r="E3" s="21">
        <v>9.0700000000000003E-2</v>
      </c>
    </row>
    <row r="4" spans="1:11" ht="25.5" x14ac:dyDescent="0.2">
      <c r="A4" s="51" t="s">
        <v>38</v>
      </c>
      <c r="B4" s="21">
        <v>1</v>
      </c>
      <c r="C4" s="21">
        <v>6</v>
      </c>
      <c r="D4" s="21">
        <v>16.2</v>
      </c>
      <c r="E4" s="21">
        <v>6.8999999999999999E-3</v>
      </c>
    </row>
    <row r="5" spans="1:11" ht="25.5" x14ac:dyDescent="0.2">
      <c r="A5" s="51" t="s">
        <v>125</v>
      </c>
      <c r="B5" s="21">
        <v>1</v>
      </c>
      <c r="C5" s="21">
        <v>6</v>
      </c>
      <c r="D5" s="21">
        <v>0</v>
      </c>
      <c r="E5" s="21">
        <v>0.9839</v>
      </c>
    </row>
    <row r="6" spans="1:11" x14ac:dyDescent="0.2">
      <c r="A6" s="51" t="s">
        <v>39</v>
      </c>
      <c r="B6" s="21">
        <v>1</v>
      </c>
      <c r="C6" s="21">
        <v>69</v>
      </c>
      <c r="D6" s="21">
        <v>3.21</v>
      </c>
      <c r="E6" s="21">
        <v>7.7799999999999994E-2</v>
      </c>
    </row>
    <row r="7" spans="1:11" ht="25.5" x14ac:dyDescent="0.2">
      <c r="A7" s="51" t="s">
        <v>126</v>
      </c>
      <c r="B7" s="21">
        <v>1</v>
      </c>
      <c r="C7" s="21">
        <v>69</v>
      </c>
      <c r="D7" s="21">
        <v>2.92</v>
      </c>
      <c r="E7" s="21">
        <v>9.2100000000000001E-2</v>
      </c>
    </row>
    <row r="8" spans="1:11" x14ac:dyDescent="0.2">
      <c r="A8" s="22"/>
      <c r="B8" s="21"/>
      <c r="C8" s="21"/>
      <c r="D8" s="21"/>
      <c r="E8" s="21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53" t="s">
        <v>47</v>
      </c>
      <c r="B12" s="54"/>
      <c r="C12" s="54"/>
      <c r="D12" s="54"/>
      <c r="E12" s="54"/>
      <c r="F12" s="54"/>
      <c r="G12" s="54"/>
      <c r="H12" s="54"/>
      <c r="I12" s="54"/>
      <c r="J12" s="17"/>
    </row>
    <row r="13" spans="1:11" ht="25.5" x14ac:dyDescent="0.2">
      <c r="B13" s="55" t="s">
        <v>41</v>
      </c>
      <c r="C13" s="52" t="s">
        <v>124</v>
      </c>
      <c r="D13" s="52" t="s">
        <v>38</v>
      </c>
      <c r="E13" s="52" t="s">
        <v>39</v>
      </c>
      <c r="F13" s="52" t="s">
        <v>42</v>
      </c>
      <c r="G13" s="20" t="s">
        <v>43</v>
      </c>
      <c r="H13" s="52" t="s">
        <v>40</v>
      </c>
      <c r="I13" s="52" t="s">
        <v>45</v>
      </c>
      <c r="J13" s="52" t="s">
        <v>46</v>
      </c>
      <c r="K13" s="18"/>
    </row>
    <row r="14" spans="1:11" ht="15" thickBot="1" x14ac:dyDescent="0.25">
      <c r="B14" s="55"/>
      <c r="C14" s="52"/>
      <c r="D14" s="52"/>
      <c r="E14" s="52"/>
      <c r="F14" s="52"/>
      <c r="G14" s="20" t="s">
        <v>44</v>
      </c>
      <c r="H14" s="52"/>
      <c r="I14" s="52"/>
      <c r="J14" s="52"/>
      <c r="K14" s="19"/>
    </row>
    <row r="15" spans="1:11" ht="13.5" thickBot="1" x14ac:dyDescent="0.25">
      <c r="A15" t="str">
        <f>CONCATENATE(B15,C15)</f>
        <v>CORT0</v>
      </c>
      <c r="B15" s="49" t="s">
        <v>124</v>
      </c>
      <c r="C15" s="50">
        <v>0</v>
      </c>
      <c r="D15" s="50"/>
      <c r="E15" s="50"/>
      <c r="F15" s="45">
        <v>406.32</v>
      </c>
      <c r="G15" s="45">
        <v>34.197000000000003</v>
      </c>
      <c r="H15" s="45">
        <v>6</v>
      </c>
      <c r="I15" s="45">
        <v>11.88</v>
      </c>
      <c r="J15" s="45" t="s">
        <v>48</v>
      </c>
      <c r="K15" s="5"/>
    </row>
    <row r="16" spans="1:11" ht="13.5" thickBot="1" x14ac:dyDescent="0.25">
      <c r="A16" t="str">
        <f>CONCATENATE(B16,C16)</f>
        <v>CORT1</v>
      </c>
      <c r="B16" s="51" t="s">
        <v>124</v>
      </c>
      <c r="C16" s="48">
        <v>1</v>
      </c>
      <c r="D16" s="48"/>
      <c r="E16" s="48"/>
      <c r="F16" s="21">
        <v>340.77</v>
      </c>
      <c r="G16" s="21">
        <v>35.073900000000002</v>
      </c>
      <c r="H16" s="21">
        <v>6</v>
      </c>
      <c r="I16" s="21">
        <v>9.7200000000000006</v>
      </c>
      <c r="J16" s="21" t="s">
        <v>48</v>
      </c>
      <c r="K16" s="5"/>
    </row>
    <row r="17" spans="1:11" ht="26.25" thickBot="1" x14ac:dyDescent="0.25">
      <c r="A17" t="str">
        <f>CONCATENATE(B17,D17)</f>
        <v>LINETYPE0</v>
      </c>
      <c r="B17" s="51" t="s">
        <v>38</v>
      </c>
      <c r="C17" s="48"/>
      <c r="D17" s="48">
        <v>0</v>
      </c>
      <c r="E17" s="48"/>
      <c r="F17" s="21">
        <v>274.25</v>
      </c>
      <c r="G17" s="21">
        <v>43.267499999999998</v>
      </c>
      <c r="H17" s="21">
        <v>6</v>
      </c>
      <c r="I17" s="21">
        <v>6.34</v>
      </c>
      <c r="J17" s="21">
        <v>6.9999999999999999E-4</v>
      </c>
      <c r="K17" s="5"/>
    </row>
    <row r="18" spans="1:11" ht="26.25" thickBot="1" x14ac:dyDescent="0.25">
      <c r="A18" t="str">
        <f>CONCATENATE(B18,D18)</f>
        <v>LINETYPE1</v>
      </c>
      <c r="B18" s="51" t="s">
        <v>38</v>
      </c>
      <c r="C18" s="48"/>
      <c r="D18" s="48">
        <v>1</v>
      </c>
      <c r="E18" s="48"/>
      <c r="F18" s="21">
        <v>472.84</v>
      </c>
      <c r="G18" s="21">
        <v>34.849600000000002</v>
      </c>
      <c r="H18" s="21">
        <v>6</v>
      </c>
      <c r="I18" s="21">
        <v>13.57</v>
      </c>
      <c r="J18" s="21" t="s">
        <v>48</v>
      </c>
      <c r="K18" s="5"/>
    </row>
    <row r="19" spans="1:11" ht="26.25" thickBot="1" x14ac:dyDescent="0.25">
      <c r="A19" t="str">
        <f>CONCATENATE(B19,C19,D19)</f>
        <v>CORT*LINETYPE00</v>
      </c>
      <c r="B19" s="51" t="s">
        <v>125</v>
      </c>
      <c r="C19" s="48">
        <v>0</v>
      </c>
      <c r="D19" s="48">
        <v>0</v>
      </c>
      <c r="E19" s="48"/>
      <c r="F19" s="21">
        <v>306.77</v>
      </c>
      <c r="G19" s="21">
        <v>48.605699999999999</v>
      </c>
      <c r="H19" s="21">
        <v>6</v>
      </c>
      <c r="I19" s="21">
        <v>6.31</v>
      </c>
      <c r="J19" s="21">
        <v>6.9999999999999999E-4</v>
      </c>
      <c r="K19" s="5"/>
    </row>
    <row r="20" spans="1:11" ht="26.25" thickBot="1" x14ac:dyDescent="0.25">
      <c r="A20" t="str">
        <f>CONCATENATE(B20,C20,D20)</f>
        <v>CORT*LINETYPE01</v>
      </c>
      <c r="B20" s="51" t="s">
        <v>125</v>
      </c>
      <c r="C20" s="48">
        <v>0</v>
      </c>
      <c r="D20" s="48">
        <v>1</v>
      </c>
      <c r="E20" s="48"/>
      <c r="F20" s="21">
        <v>505.88</v>
      </c>
      <c r="G20" s="21">
        <v>38.493400000000001</v>
      </c>
      <c r="H20" s="21">
        <v>6</v>
      </c>
      <c r="I20" s="21">
        <v>13.14</v>
      </c>
      <c r="J20" s="21" t="s">
        <v>48</v>
      </c>
      <c r="K20" s="5"/>
    </row>
    <row r="21" spans="1:11" ht="26.25" thickBot="1" x14ac:dyDescent="0.25">
      <c r="A21" t="str">
        <f>CONCATENATE(B21,C21,D21)</f>
        <v>CORT*LINETYPE10</v>
      </c>
      <c r="B21" s="51" t="s">
        <v>125</v>
      </c>
      <c r="C21" s="48">
        <v>1</v>
      </c>
      <c r="D21" s="48">
        <v>0</v>
      </c>
      <c r="E21" s="48"/>
      <c r="F21" s="21">
        <v>241.73</v>
      </c>
      <c r="G21" s="21">
        <v>49.555399999999999</v>
      </c>
      <c r="H21" s="21">
        <v>6</v>
      </c>
      <c r="I21" s="21">
        <v>4.88</v>
      </c>
      <c r="J21" s="21">
        <v>2.8E-3</v>
      </c>
      <c r="K21" s="5"/>
    </row>
    <row r="22" spans="1:11" ht="26.25" thickBot="1" x14ac:dyDescent="0.25">
      <c r="A22" t="str">
        <f>CONCATENATE(B22,C22,D22)</f>
        <v>CORT*LINETYPE11</v>
      </c>
      <c r="B22" s="51" t="s">
        <v>125</v>
      </c>
      <c r="C22" s="48">
        <v>1</v>
      </c>
      <c r="D22" s="48">
        <v>1</v>
      </c>
      <c r="E22" s="48"/>
      <c r="F22" s="21">
        <v>439.81</v>
      </c>
      <c r="G22" s="21">
        <v>39.008699999999997</v>
      </c>
      <c r="H22" s="21">
        <v>6</v>
      </c>
      <c r="I22" s="21">
        <v>11.27</v>
      </c>
      <c r="J22" s="21" t="s">
        <v>48</v>
      </c>
      <c r="K22" s="5"/>
    </row>
    <row r="23" spans="1:11" ht="13.5" thickBot="1" x14ac:dyDescent="0.25">
      <c r="A23" t="str">
        <f>CONCATENATE(B23,E23)</f>
        <v>MINI0</v>
      </c>
      <c r="B23" s="51" t="s">
        <v>39</v>
      </c>
      <c r="C23" s="48"/>
      <c r="D23" s="48"/>
      <c r="E23" s="48">
        <v>0</v>
      </c>
      <c r="F23" s="21">
        <v>423.74</v>
      </c>
      <c r="G23" s="21">
        <v>24.668399999999998</v>
      </c>
      <c r="H23" s="21">
        <v>69</v>
      </c>
      <c r="I23" s="21">
        <v>17.18</v>
      </c>
      <c r="J23" s="21" t="s">
        <v>48</v>
      </c>
      <c r="K23" s="5"/>
    </row>
    <row r="24" spans="1:11" ht="13.5" thickBot="1" x14ac:dyDescent="0.25">
      <c r="A24" t="str">
        <f>CONCATENATE(B24,E24)</f>
        <v>MINI1</v>
      </c>
      <c r="B24" s="51" t="s">
        <v>39</v>
      </c>
      <c r="C24" s="48"/>
      <c r="D24" s="48"/>
      <c r="E24" s="48">
        <v>1</v>
      </c>
      <c r="F24" s="21">
        <v>323.36</v>
      </c>
      <c r="G24" s="21">
        <v>53.222099999999998</v>
      </c>
      <c r="H24" s="21">
        <v>69</v>
      </c>
      <c r="I24" s="21">
        <v>6.08</v>
      </c>
      <c r="J24" s="21" t="s">
        <v>48</v>
      </c>
      <c r="K24" s="5"/>
    </row>
    <row r="25" spans="1:11" ht="26.25" thickBot="1" x14ac:dyDescent="0.25">
      <c r="A25" t="str">
        <f>CONCATENATE(B25,C25,E25)</f>
        <v>CORT*MINI00</v>
      </c>
      <c r="B25" s="51" t="s">
        <v>126</v>
      </c>
      <c r="C25" s="48">
        <v>0</v>
      </c>
      <c r="D25" s="48"/>
      <c r="E25" s="48">
        <v>0</v>
      </c>
      <c r="F25" s="21">
        <v>427.56</v>
      </c>
      <c r="G25" s="21">
        <v>27.435300000000002</v>
      </c>
      <c r="H25" s="21">
        <v>69</v>
      </c>
      <c r="I25" s="21">
        <v>15.58</v>
      </c>
      <c r="J25" s="21" t="s">
        <v>48</v>
      </c>
      <c r="K25" s="5"/>
    </row>
    <row r="26" spans="1:11" ht="26.25" thickBot="1" x14ac:dyDescent="0.25">
      <c r="A26" t="str">
        <f>CONCATENATE(B26,C26,E26)</f>
        <v>CORT*MINI01</v>
      </c>
      <c r="B26" s="51" t="s">
        <v>126</v>
      </c>
      <c r="C26" s="48">
        <v>0</v>
      </c>
      <c r="D26" s="48"/>
      <c r="E26" s="48">
        <v>1</v>
      </c>
      <c r="F26" s="21">
        <v>385.09</v>
      </c>
      <c r="G26" s="21">
        <v>60.835099999999997</v>
      </c>
      <c r="H26" s="21">
        <v>69</v>
      </c>
      <c r="I26" s="21">
        <v>6.33</v>
      </c>
      <c r="J26" s="21" t="s">
        <v>48</v>
      </c>
      <c r="K26" s="5"/>
    </row>
    <row r="27" spans="1:11" ht="26.25" thickBot="1" x14ac:dyDescent="0.25">
      <c r="A27" t="str">
        <f>CONCATENATE(B27,C27,E27)</f>
        <v>CORT*MINI10</v>
      </c>
      <c r="B27" s="51" t="s">
        <v>126</v>
      </c>
      <c r="C27" s="48">
        <v>1</v>
      </c>
      <c r="D27" s="48"/>
      <c r="E27" s="48">
        <v>0</v>
      </c>
      <c r="F27" s="21">
        <v>419.91</v>
      </c>
      <c r="G27" s="21">
        <v>27.5413</v>
      </c>
      <c r="H27" s="21">
        <v>69</v>
      </c>
      <c r="I27" s="21">
        <v>15.25</v>
      </c>
      <c r="J27" s="21" t="s">
        <v>48</v>
      </c>
      <c r="K27" s="5"/>
    </row>
    <row r="28" spans="1:11" ht="26.25" thickBot="1" x14ac:dyDescent="0.25">
      <c r="A28" t="str">
        <f>CONCATENATE(B28,C28,E28)</f>
        <v>CORT*MINI11</v>
      </c>
      <c r="B28" s="51" t="s">
        <v>126</v>
      </c>
      <c r="C28" s="48">
        <v>1</v>
      </c>
      <c r="D28" s="48"/>
      <c r="E28" s="48">
        <v>1</v>
      </c>
      <c r="F28" s="21">
        <v>261.63</v>
      </c>
      <c r="G28" s="21">
        <v>62.284799999999997</v>
      </c>
      <c r="H28" s="21">
        <v>69</v>
      </c>
      <c r="I28" s="21">
        <v>4.2</v>
      </c>
      <c r="J28" s="21" t="s">
        <v>48</v>
      </c>
      <c r="K28" s="5"/>
    </row>
    <row r="29" spans="1:11" ht="15" thickBot="1" x14ac:dyDescent="0.25">
      <c r="A29" s="2"/>
      <c r="B29" s="3"/>
      <c r="C29" s="3"/>
      <c r="D29" s="3"/>
      <c r="E29" s="3"/>
      <c r="F29" s="4"/>
      <c r="G29" s="4"/>
      <c r="H29" s="4"/>
      <c r="I29" s="4"/>
      <c r="J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</sheetData>
  <mergeCells count="10">
    <mergeCell ref="J13:J14"/>
    <mergeCell ref="A1:E1"/>
    <mergeCell ref="A12:I12"/>
    <mergeCell ref="B13:B14"/>
    <mergeCell ref="C13:C14"/>
    <mergeCell ref="D13:D14"/>
    <mergeCell ref="E13:E14"/>
    <mergeCell ref="F13:F14"/>
    <mergeCell ref="H13:H14"/>
    <mergeCell ref="I13:I1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A19" sqref="A19:XFD22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51" t="s">
        <v>41</v>
      </c>
      <c r="B2" s="48" t="s">
        <v>113</v>
      </c>
      <c r="C2" s="48" t="s">
        <v>114</v>
      </c>
      <c r="D2" s="48" t="s">
        <v>115</v>
      </c>
      <c r="E2" s="48" t="s">
        <v>116</v>
      </c>
    </row>
    <row r="3" spans="1:11" x14ac:dyDescent="0.2">
      <c r="A3" s="51" t="s">
        <v>124</v>
      </c>
      <c r="B3" s="21">
        <v>1</v>
      </c>
      <c r="C3" s="21">
        <v>6</v>
      </c>
      <c r="D3" s="21">
        <v>3.7</v>
      </c>
      <c r="E3" s="21">
        <v>0.1027</v>
      </c>
    </row>
    <row r="4" spans="1:11" ht="25.5" x14ac:dyDescent="0.2">
      <c r="A4" s="51" t="s">
        <v>38</v>
      </c>
      <c r="B4" s="21">
        <v>1</v>
      </c>
      <c r="C4" s="21">
        <v>6</v>
      </c>
      <c r="D4" s="21">
        <v>44.89</v>
      </c>
      <c r="E4" s="21">
        <v>5.0000000000000001E-4</v>
      </c>
    </row>
    <row r="5" spans="1:11" ht="25.5" x14ac:dyDescent="0.2">
      <c r="A5" s="51" t="s">
        <v>125</v>
      </c>
      <c r="B5" s="21">
        <v>1</v>
      </c>
      <c r="C5" s="21">
        <v>6</v>
      </c>
      <c r="D5" s="21">
        <v>0.43</v>
      </c>
      <c r="E5" s="21">
        <v>0.53580000000000005</v>
      </c>
    </row>
    <row r="6" spans="1:11" x14ac:dyDescent="0.2">
      <c r="A6" s="51" t="s">
        <v>39</v>
      </c>
      <c r="B6" s="21">
        <v>1</v>
      </c>
      <c r="C6" s="21">
        <v>69</v>
      </c>
      <c r="D6" s="21">
        <v>3.77</v>
      </c>
      <c r="E6" s="21">
        <v>5.6399999999999999E-2</v>
      </c>
    </row>
    <row r="7" spans="1:11" ht="26.45" customHeight="1" x14ac:dyDescent="0.2">
      <c r="A7" s="51" t="s">
        <v>126</v>
      </c>
      <c r="B7" s="21">
        <v>1</v>
      </c>
      <c r="C7" s="21">
        <v>69</v>
      </c>
      <c r="D7" s="21">
        <v>0.89</v>
      </c>
      <c r="E7" s="21">
        <v>0.3488</v>
      </c>
    </row>
    <row r="8" spans="1:11" x14ac:dyDescent="0.2">
      <c r="A8" s="22"/>
      <c r="B8" s="21"/>
      <c r="C8" s="21"/>
      <c r="D8" s="21"/>
      <c r="E8" s="21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53" t="s">
        <v>47</v>
      </c>
      <c r="B12" s="54"/>
      <c r="C12" s="54"/>
      <c r="D12" s="54"/>
      <c r="E12" s="54"/>
      <c r="F12" s="54"/>
      <c r="G12" s="54"/>
      <c r="H12" s="54"/>
      <c r="I12" s="54"/>
      <c r="J12" s="17"/>
    </row>
    <row r="13" spans="1:11" ht="25.5" x14ac:dyDescent="0.2">
      <c r="B13" s="55" t="s">
        <v>41</v>
      </c>
      <c r="C13" s="52" t="s">
        <v>124</v>
      </c>
      <c r="D13" s="52" t="s">
        <v>38</v>
      </c>
      <c r="E13" s="52" t="s">
        <v>39</v>
      </c>
      <c r="F13" s="52" t="s">
        <v>42</v>
      </c>
      <c r="G13" s="20" t="s">
        <v>43</v>
      </c>
      <c r="H13" s="52" t="s">
        <v>40</v>
      </c>
      <c r="I13" s="52" t="s">
        <v>45</v>
      </c>
      <c r="J13" s="52" t="s">
        <v>46</v>
      </c>
      <c r="K13" s="18"/>
    </row>
    <row r="14" spans="1:11" ht="15" thickBot="1" x14ac:dyDescent="0.25">
      <c r="B14" s="55"/>
      <c r="C14" s="52"/>
      <c r="D14" s="52"/>
      <c r="E14" s="52"/>
      <c r="F14" s="52"/>
      <c r="G14" s="20" t="s">
        <v>44</v>
      </c>
      <c r="H14" s="52"/>
      <c r="I14" s="52"/>
      <c r="J14" s="52"/>
      <c r="K14" s="19"/>
    </row>
    <row r="15" spans="1:11" ht="13.5" thickBot="1" x14ac:dyDescent="0.25">
      <c r="A15" t="str">
        <f>CONCATENATE(B15,C15)</f>
        <v>CORT0</v>
      </c>
      <c r="B15" s="49" t="s">
        <v>124</v>
      </c>
      <c r="C15" s="50">
        <v>0</v>
      </c>
      <c r="D15" s="50"/>
      <c r="E15" s="50"/>
      <c r="F15" s="45">
        <v>12.0153</v>
      </c>
      <c r="G15" s="45">
        <v>1.0831</v>
      </c>
      <c r="H15" s="45">
        <v>6</v>
      </c>
      <c r="I15" s="45">
        <v>11.09</v>
      </c>
      <c r="J15" s="45" t="s">
        <v>48</v>
      </c>
      <c r="K15" s="5"/>
    </row>
    <row r="16" spans="1:11" ht="13.5" thickBot="1" x14ac:dyDescent="0.25">
      <c r="A16" t="str">
        <f>CONCATENATE(B16,C16)</f>
        <v>CORT1</v>
      </c>
      <c r="B16" s="51" t="s">
        <v>124</v>
      </c>
      <c r="C16" s="48">
        <v>1</v>
      </c>
      <c r="D16" s="48"/>
      <c r="E16" s="48"/>
      <c r="F16" s="21">
        <v>10.023400000000001</v>
      </c>
      <c r="G16" s="21">
        <v>1.1111</v>
      </c>
      <c r="H16" s="21">
        <v>6</v>
      </c>
      <c r="I16" s="21">
        <v>9.02</v>
      </c>
      <c r="J16" s="21">
        <v>1E-4</v>
      </c>
      <c r="K16" s="5"/>
    </row>
    <row r="17" spans="1:11" ht="26.25" thickBot="1" x14ac:dyDescent="0.25">
      <c r="A17" t="str">
        <f>CONCATENATE(B17,D17)</f>
        <v>LINETYPE0</v>
      </c>
      <c r="B17" s="51" t="s">
        <v>38</v>
      </c>
      <c r="C17" s="48"/>
      <c r="D17" s="48">
        <v>0</v>
      </c>
      <c r="E17" s="48"/>
      <c r="F17" s="21">
        <v>5.7949999999999999</v>
      </c>
      <c r="G17" s="21">
        <v>1.369</v>
      </c>
      <c r="H17" s="21">
        <v>6</v>
      </c>
      <c r="I17" s="21">
        <v>4.2300000000000004</v>
      </c>
      <c r="J17" s="21">
        <v>5.4999999999999997E-3</v>
      </c>
      <c r="K17" s="5"/>
    </row>
    <row r="18" spans="1:11" ht="26.25" thickBot="1" x14ac:dyDescent="0.25">
      <c r="A18" t="str">
        <f>CONCATENATE(B18,D18)</f>
        <v>LINETYPE1</v>
      </c>
      <c r="B18" s="51" t="s">
        <v>38</v>
      </c>
      <c r="C18" s="48"/>
      <c r="D18" s="48">
        <v>1</v>
      </c>
      <c r="E18" s="48"/>
      <c r="F18" s="21">
        <v>16.2437</v>
      </c>
      <c r="G18" s="21">
        <v>1.1014999999999999</v>
      </c>
      <c r="H18" s="21">
        <v>6</v>
      </c>
      <c r="I18" s="21">
        <v>14.75</v>
      </c>
      <c r="J18" s="21" t="s">
        <v>48</v>
      </c>
      <c r="K18" s="5"/>
    </row>
    <row r="19" spans="1:11" ht="26.25" thickBot="1" x14ac:dyDescent="0.25">
      <c r="A19" t="str">
        <f>CONCATENATE(B19,C19,D19)</f>
        <v>CORT*LINETYPE00</v>
      </c>
      <c r="B19" s="51" t="s">
        <v>125</v>
      </c>
      <c r="C19" s="48">
        <v>0</v>
      </c>
      <c r="D19" s="48">
        <v>0</v>
      </c>
      <c r="E19" s="48"/>
      <c r="F19" s="21">
        <v>6.5377000000000001</v>
      </c>
      <c r="G19" s="21">
        <v>1.5395000000000001</v>
      </c>
      <c r="H19" s="21">
        <v>6</v>
      </c>
      <c r="I19" s="21">
        <v>4.25</v>
      </c>
      <c r="J19" s="21">
        <v>5.4000000000000003E-3</v>
      </c>
      <c r="K19" s="5"/>
    </row>
    <row r="20" spans="1:11" ht="26.25" thickBot="1" x14ac:dyDescent="0.25">
      <c r="A20" t="str">
        <f>CONCATENATE(B20,C20,D20)</f>
        <v>CORT*LINETYPE01</v>
      </c>
      <c r="B20" s="51" t="s">
        <v>125</v>
      </c>
      <c r="C20" s="48">
        <v>0</v>
      </c>
      <c r="D20" s="48">
        <v>1</v>
      </c>
      <c r="E20" s="48"/>
      <c r="F20" s="21">
        <v>17.492999999999999</v>
      </c>
      <c r="G20" s="21">
        <v>1.218</v>
      </c>
      <c r="H20" s="21">
        <v>6</v>
      </c>
      <c r="I20" s="21">
        <v>14.36</v>
      </c>
      <c r="J20" s="21" t="s">
        <v>48</v>
      </c>
      <c r="K20" s="5"/>
    </row>
    <row r="21" spans="1:11" ht="26.25" thickBot="1" x14ac:dyDescent="0.25">
      <c r="A21" t="str">
        <f>CONCATENATE(B21,C21,D21)</f>
        <v>CORT*LINETYPE10</v>
      </c>
      <c r="B21" s="51" t="s">
        <v>125</v>
      </c>
      <c r="C21" s="48">
        <v>1</v>
      </c>
      <c r="D21" s="48">
        <v>0</v>
      </c>
      <c r="E21" s="48"/>
      <c r="F21" s="21">
        <v>5.0522</v>
      </c>
      <c r="G21" s="21">
        <v>1.5699000000000001</v>
      </c>
      <c r="H21" s="21">
        <v>6</v>
      </c>
      <c r="I21" s="21">
        <v>3.22</v>
      </c>
      <c r="J21" s="21">
        <v>1.8200000000000001E-2</v>
      </c>
      <c r="K21" s="5"/>
    </row>
    <row r="22" spans="1:11" ht="26.25" thickBot="1" x14ac:dyDescent="0.25">
      <c r="A22" t="str">
        <f>CONCATENATE(B22,C22,D22)</f>
        <v>CORT*LINETYPE11</v>
      </c>
      <c r="B22" s="51" t="s">
        <v>125</v>
      </c>
      <c r="C22" s="48">
        <v>1</v>
      </c>
      <c r="D22" s="48">
        <v>1</v>
      </c>
      <c r="E22" s="48"/>
      <c r="F22" s="21">
        <v>14.9945</v>
      </c>
      <c r="G22" s="21">
        <v>1.2344999999999999</v>
      </c>
      <c r="H22" s="21">
        <v>6</v>
      </c>
      <c r="I22" s="21">
        <v>12.15</v>
      </c>
      <c r="J22" s="21" t="s">
        <v>48</v>
      </c>
      <c r="K22" s="5"/>
    </row>
    <row r="23" spans="1:11" ht="13.5" thickBot="1" x14ac:dyDescent="0.25">
      <c r="A23" t="str">
        <f>CONCATENATE(B23,E23)</f>
        <v>MINI0</v>
      </c>
      <c r="B23" s="51" t="s">
        <v>39</v>
      </c>
      <c r="C23" s="48"/>
      <c r="D23" s="48"/>
      <c r="E23" s="48">
        <v>0</v>
      </c>
      <c r="F23" s="21">
        <v>12.7437</v>
      </c>
      <c r="G23" s="21">
        <v>0.77969999999999995</v>
      </c>
      <c r="H23" s="21">
        <v>69</v>
      </c>
      <c r="I23" s="21">
        <v>16.34</v>
      </c>
      <c r="J23" s="21" t="s">
        <v>48</v>
      </c>
      <c r="K23" s="5"/>
    </row>
    <row r="24" spans="1:11" ht="13.5" thickBot="1" x14ac:dyDescent="0.25">
      <c r="A24" t="str">
        <f>CONCATENATE(B24,E24)</f>
        <v>MINI1</v>
      </c>
      <c r="B24" s="51" t="s">
        <v>39</v>
      </c>
      <c r="C24" s="48"/>
      <c r="D24" s="48"/>
      <c r="E24" s="48">
        <v>1</v>
      </c>
      <c r="F24" s="21">
        <v>9.2949999999999999</v>
      </c>
      <c r="G24" s="21">
        <v>1.6859999999999999</v>
      </c>
      <c r="H24" s="21">
        <v>69</v>
      </c>
      <c r="I24" s="21">
        <v>5.51</v>
      </c>
      <c r="J24" s="21" t="s">
        <v>48</v>
      </c>
      <c r="K24" s="5"/>
    </row>
    <row r="25" spans="1:11" ht="26.25" thickBot="1" x14ac:dyDescent="0.25">
      <c r="A25" t="str">
        <f>CONCATENATE(B25,C25,E25)</f>
        <v>CORT*MINI00</v>
      </c>
      <c r="B25" s="51" t="s">
        <v>126</v>
      </c>
      <c r="C25" s="48">
        <v>0</v>
      </c>
      <c r="D25" s="48"/>
      <c r="E25" s="48">
        <v>0</v>
      </c>
      <c r="F25" s="21">
        <v>13.231299999999999</v>
      </c>
      <c r="G25" s="21">
        <v>0.86819999999999997</v>
      </c>
      <c r="H25" s="21">
        <v>69</v>
      </c>
      <c r="I25" s="21">
        <v>15.24</v>
      </c>
      <c r="J25" s="21" t="s">
        <v>48</v>
      </c>
      <c r="K25" s="5"/>
    </row>
    <row r="26" spans="1:11" ht="26.25" thickBot="1" x14ac:dyDescent="0.25">
      <c r="A26" t="str">
        <f>CONCATENATE(B26,C26,E26)</f>
        <v>CORT*MINI01</v>
      </c>
      <c r="B26" s="51" t="s">
        <v>126</v>
      </c>
      <c r="C26" s="48">
        <v>0</v>
      </c>
      <c r="D26" s="48"/>
      <c r="E26" s="48">
        <v>1</v>
      </c>
      <c r="F26" s="21">
        <v>10.7994</v>
      </c>
      <c r="G26" s="21">
        <v>1.9289000000000001</v>
      </c>
      <c r="H26" s="21">
        <v>69</v>
      </c>
      <c r="I26" s="21">
        <v>5.6</v>
      </c>
      <c r="J26" s="21" t="s">
        <v>48</v>
      </c>
      <c r="K26" s="5"/>
    </row>
    <row r="27" spans="1:11" ht="26.25" thickBot="1" x14ac:dyDescent="0.25">
      <c r="A27" t="str">
        <f>CONCATENATE(B27,C27,E27)</f>
        <v>CORT*MINI10</v>
      </c>
      <c r="B27" s="51" t="s">
        <v>126</v>
      </c>
      <c r="C27" s="48">
        <v>1</v>
      </c>
      <c r="D27" s="48"/>
      <c r="E27" s="48">
        <v>0</v>
      </c>
      <c r="F27" s="21">
        <v>12.2562</v>
      </c>
      <c r="G27" s="21">
        <v>0.87160000000000004</v>
      </c>
      <c r="H27" s="21">
        <v>69</v>
      </c>
      <c r="I27" s="21">
        <v>14.06</v>
      </c>
      <c r="J27" s="21" t="s">
        <v>48</v>
      </c>
      <c r="K27" s="5"/>
    </row>
    <row r="28" spans="1:11" ht="26.25" thickBot="1" x14ac:dyDescent="0.25">
      <c r="A28" t="str">
        <f>CONCATENATE(B28,C28,E28)</f>
        <v>CORT*MINI11</v>
      </c>
      <c r="B28" s="51" t="s">
        <v>126</v>
      </c>
      <c r="C28" s="48">
        <v>1</v>
      </c>
      <c r="D28" s="48"/>
      <c r="E28" s="48">
        <v>1</v>
      </c>
      <c r="F28" s="21">
        <v>7.7906000000000004</v>
      </c>
      <c r="G28" s="21">
        <v>1.9753000000000001</v>
      </c>
      <c r="H28" s="21">
        <v>69</v>
      </c>
      <c r="I28" s="21">
        <v>3.94</v>
      </c>
      <c r="J28" s="21">
        <v>2.0000000000000001E-4</v>
      </c>
      <c r="K28" s="5"/>
    </row>
    <row r="29" spans="1:11" ht="15" thickBot="1" x14ac:dyDescent="0.25">
      <c r="A29" s="2"/>
      <c r="B29" s="3"/>
      <c r="C29" s="3"/>
      <c r="D29" s="3"/>
      <c r="E29" s="3"/>
      <c r="F29" s="4"/>
      <c r="G29" s="4"/>
      <c r="H29" s="4"/>
      <c r="I29" s="4"/>
      <c r="J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</sheetData>
  <mergeCells count="10">
    <mergeCell ref="J13:J14"/>
    <mergeCell ref="A1:E1"/>
    <mergeCell ref="A12:I12"/>
    <mergeCell ref="B13:B14"/>
    <mergeCell ref="C13:C14"/>
    <mergeCell ref="D13:D14"/>
    <mergeCell ref="E13:E14"/>
    <mergeCell ref="F13:F14"/>
    <mergeCell ref="H13:H14"/>
    <mergeCell ref="I13:I1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B17" sqref="B17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51" t="s">
        <v>41</v>
      </c>
      <c r="B2" s="48" t="s">
        <v>113</v>
      </c>
      <c r="C2" s="48" t="s">
        <v>114</v>
      </c>
      <c r="D2" s="48" t="s">
        <v>115</v>
      </c>
      <c r="E2" s="48" t="s">
        <v>116</v>
      </c>
    </row>
    <row r="3" spans="1:11" x14ac:dyDescent="0.2">
      <c r="A3" s="51" t="s">
        <v>124</v>
      </c>
      <c r="B3" s="21">
        <v>1</v>
      </c>
      <c r="C3" s="21">
        <v>6</v>
      </c>
      <c r="D3" s="21">
        <v>6.48</v>
      </c>
      <c r="E3" s="21">
        <v>4.3799999999999999E-2</v>
      </c>
    </row>
    <row r="4" spans="1:11" ht="25.5" x14ac:dyDescent="0.2">
      <c r="A4" s="51" t="s">
        <v>38</v>
      </c>
      <c r="B4" s="21">
        <v>1</v>
      </c>
      <c r="C4" s="21">
        <v>6</v>
      </c>
      <c r="D4" s="21">
        <v>57.09</v>
      </c>
      <c r="E4" s="21">
        <v>2.9999999999999997E-4</v>
      </c>
    </row>
    <row r="5" spans="1:11" ht="25.5" x14ac:dyDescent="0.2">
      <c r="A5" s="51" t="s">
        <v>125</v>
      </c>
      <c r="B5" s="21">
        <v>1</v>
      </c>
      <c r="C5" s="21">
        <v>6</v>
      </c>
      <c r="D5" s="21">
        <v>0.01</v>
      </c>
      <c r="E5" s="21">
        <v>0.92230000000000001</v>
      </c>
    </row>
    <row r="6" spans="1:11" x14ac:dyDescent="0.2">
      <c r="A6" s="51" t="s">
        <v>39</v>
      </c>
      <c r="B6" s="21">
        <v>1</v>
      </c>
      <c r="C6" s="21">
        <v>69</v>
      </c>
      <c r="D6" s="21">
        <v>3.1</v>
      </c>
      <c r="E6" s="21">
        <v>8.2600000000000007E-2</v>
      </c>
    </row>
    <row r="7" spans="1:11" ht="25.5" x14ac:dyDescent="0.2">
      <c r="A7" s="51" t="s">
        <v>126</v>
      </c>
      <c r="B7" s="21">
        <v>1</v>
      </c>
      <c r="C7" s="21">
        <v>69</v>
      </c>
      <c r="D7" s="21">
        <v>1.06</v>
      </c>
      <c r="E7" s="21">
        <v>0.30730000000000002</v>
      </c>
    </row>
    <row r="8" spans="1:11" x14ac:dyDescent="0.2">
      <c r="A8" s="22"/>
      <c r="B8" s="21"/>
      <c r="C8" s="21"/>
      <c r="D8" s="21"/>
      <c r="E8" s="21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53" t="s">
        <v>47</v>
      </c>
      <c r="B13" s="54"/>
      <c r="C13" s="54"/>
      <c r="D13" s="54"/>
      <c r="E13" s="54"/>
      <c r="F13" s="54"/>
      <c r="G13" s="54"/>
      <c r="H13" s="54"/>
      <c r="I13" s="54"/>
      <c r="J13" s="17"/>
    </row>
    <row r="14" spans="1:11" ht="25.5" x14ac:dyDescent="0.2">
      <c r="B14" s="55" t="s">
        <v>41</v>
      </c>
      <c r="C14" s="52" t="s">
        <v>124</v>
      </c>
      <c r="D14" s="52" t="s">
        <v>38</v>
      </c>
      <c r="E14" s="52" t="s">
        <v>39</v>
      </c>
      <c r="F14" s="52" t="s">
        <v>42</v>
      </c>
      <c r="G14" s="20" t="s">
        <v>43</v>
      </c>
      <c r="H14" s="52" t="s">
        <v>40</v>
      </c>
      <c r="I14" s="52" t="s">
        <v>45</v>
      </c>
      <c r="J14" s="52" t="s">
        <v>46</v>
      </c>
      <c r="K14" s="18"/>
    </row>
    <row r="15" spans="1:11" ht="15" thickBot="1" x14ac:dyDescent="0.25">
      <c r="B15" s="55"/>
      <c r="C15" s="52"/>
      <c r="D15" s="52"/>
      <c r="E15" s="52"/>
      <c r="F15" s="52"/>
      <c r="G15" s="20" t="s">
        <v>44</v>
      </c>
      <c r="H15" s="52"/>
      <c r="I15" s="52"/>
      <c r="J15" s="52"/>
      <c r="K15" s="19"/>
    </row>
    <row r="16" spans="1:11" ht="13.5" thickBot="1" x14ac:dyDescent="0.25">
      <c r="A16" t="str">
        <f>CONCATENATE(B16,C16)</f>
        <v>CORT0</v>
      </c>
      <c r="B16" s="49" t="s">
        <v>124</v>
      </c>
      <c r="C16" s="50">
        <v>0</v>
      </c>
      <c r="D16" s="50"/>
      <c r="E16" s="50"/>
      <c r="F16" s="45">
        <v>23.691099999999999</v>
      </c>
      <c r="G16" s="45">
        <v>1.3922000000000001</v>
      </c>
      <c r="H16" s="45">
        <v>6</v>
      </c>
      <c r="I16" s="45">
        <v>17.02</v>
      </c>
      <c r="J16" s="45" t="s">
        <v>48</v>
      </c>
      <c r="K16" s="5"/>
    </row>
    <row r="17" spans="1:11" ht="13.5" thickBot="1" x14ac:dyDescent="0.25">
      <c r="A17" t="str">
        <f>CONCATENATE(B17,C17)</f>
        <v>CORT1</v>
      </c>
      <c r="B17" s="51" t="s">
        <v>124</v>
      </c>
      <c r="C17" s="48">
        <v>1</v>
      </c>
      <c r="D17" s="48"/>
      <c r="E17" s="48"/>
      <c r="F17" s="21">
        <v>19.459299999999999</v>
      </c>
      <c r="G17" s="21">
        <v>1.4380999999999999</v>
      </c>
      <c r="H17" s="21">
        <v>6</v>
      </c>
      <c r="I17" s="21">
        <v>13.53</v>
      </c>
      <c r="J17" s="21" t="s">
        <v>48</v>
      </c>
      <c r="K17" s="5"/>
    </row>
    <row r="18" spans="1:11" ht="26.25" thickBot="1" x14ac:dyDescent="0.25">
      <c r="A18" t="str">
        <f>CONCATENATE(B18,D18)</f>
        <v>LINETYPE0</v>
      </c>
      <c r="B18" s="51" t="s">
        <v>38</v>
      </c>
      <c r="C18" s="48"/>
      <c r="D18" s="48">
        <v>0</v>
      </c>
      <c r="E18" s="48"/>
      <c r="F18" s="21">
        <v>14.811500000000001</v>
      </c>
      <c r="G18" s="21">
        <v>1.6225000000000001</v>
      </c>
      <c r="H18" s="21">
        <v>6</v>
      </c>
      <c r="I18" s="21">
        <v>9.1300000000000008</v>
      </c>
      <c r="J18" s="21" t="s">
        <v>48</v>
      </c>
      <c r="K18" s="5"/>
    </row>
    <row r="19" spans="1:11" ht="26.25" thickBot="1" x14ac:dyDescent="0.25">
      <c r="A19" t="str">
        <f>CONCATENATE(B19,D19)</f>
        <v>LINETYPE1</v>
      </c>
      <c r="B19" s="51" t="s">
        <v>38</v>
      </c>
      <c r="C19" s="48"/>
      <c r="D19" s="48">
        <v>1</v>
      </c>
      <c r="E19" s="48"/>
      <c r="F19" s="21">
        <v>28.338899999999999</v>
      </c>
      <c r="G19" s="21">
        <v>1.2625</v>
      </c>
      <c r="H19" s="21">
        <v>6</v>
      </c>
      <c r="I19" s="21">
        <v>22.45</v>
      </c>
      <c r="J19" s="21" t="s">
        <v>48</v>
      </c>
      <c r="K19" s="5"/>
    </row>
    <row r="20" spans="1:11" ht="26.25" thickBot="1" x14ac:dyDescent="0.25">
      <c r="A20" t="str">
        <f>CONCATENATE(B20,C20,D20)</f>
        <v>CORT*LINETYPE00</v>
      </c>
      <c r="B20" s="51" t="s">
        <v>125</v>
      </c>
      <c r="C20" s="48">
        <v>0</v>
      </c>
      <c r="D20" s="48">
        <v>0</v>
      </c>
      <c r="E20" s="48"/>
      <c r="F20" s="21">
        <v>16.991099999999999</v>
      </c>
      <c r="G20" s="21">
        <v>1.9823</v>
      </c>
      <c r="H20" s="21">
        <v>6</v>
      </c>
      <c r="I20" s="21">
        <v>8.57</v>
      </c>
      <c r="J20" s="21">
        <v>1E-4</v>
      </c>
      <c r="K20" s="5"/>
    </row>
    <row r="21" spans="1:11" ht="26.25" thickBot="1" x14ac:dyDescent="0.25">
      <c r="A21" t="str">
        <f>CONCATENATE(B21,C21,D21)</f>
        <v>CORT*LINETYPE01</v>
      </c>
      <c r="B21" s="51" t="s">
        <v>125</v>
      </c>
      <c r="C21" s="48">
        <v>0</v>
      </c>
      <c r="D21" s="48">
        <v>1</v>
      </c>
      <c r="E21" s="48"/>
      <c r="F21" s="21">
        <v>30.391200000000001</v>
      </c>
      <c r="G21" s="21">
        <v>1.5232000000000001</v>
      </c>
      <c r="H21" s="21">
        <v>6</v>
      </c>
      <c r="I21" s="21">
        <v>19.95</v>
      </c>
      <c r="J21" s="21" t="s">
        <v>48</v>
      </c>
      <c r="K21" s="5"/>
    </row>
    <row r="22" spans="1:11" ht="26.25" thickBot="1" x14ac:dyDescent="0.25">
      <c r="A22" t="str">
        <f>CONCATENATE(B22,C22,D22)</f>
        <v>CORT*LINETYPE10</v>
      </c>
      <c r="B22" s="51" t="s">
        <v>125</v>
      </c>
      <c r="C22" s="48">
        <v>1</v>
      </c>
      <c r="D22" s="48">
        <v>0</v>
      </c>
      <c r="E22" s="48"/>
      <c r="F22" s="21">
        <v>12.632</v>
      </c>
      <c r="G22" s="21">
        <v>2.0312999999999999</v>
      </c>
      <c r="H22" s="21">
        <v>6</v>
      </c>
      <c r="I22" s="21">
        <v>6.22</v>
      </c>
      <c r="J22" s="21">
        <v>8.0000000000000004E-4</v>
      </c>
      <c r="K22" s="5"/>
    </row>
    <row r="23" spans="1:11" ht="26.25" thickBot="1" x14ac:dyDescent="0.25">
      <c r="A23" t="str">
        <f>CONCATENATE(B23,C23,D23)</f>
        <v>CORT*LINETYPE11</v>
      </c>
      <c r="B23" s="51" t="s">
        <v>125</v>
      </c>
      <c r="C23" s="48">
        <v>1</v>
      </c>
      <c r="D23" s="48">
        <v>1</v>
      </c>
      <c r="E23" s="48"/>
      <c r="F23" s="21">
        <v>26.2866</v>
      </c>
      <c r="G23" s="21">
        <v>1.5510999999999999</v>
      </c>
      <c r="H23" s="21">
        <v>6</v>
      </c>
      <c r="I23" s="21">
        <v>16.95</v>
      </c>
      <c r="J23" s="21" t="s">
        <v>48</v>
      </c>
      <c r="K23" s="5"/>
    </row>
    <row r="24" spans="1:11" ht="13.5" thickBot="1" x14ac:dyDescent="0.25">
      <c r="A24" t="str">
        <f>CONCATENATE(B24,E24)</f>
        <v>MINI0</v>
      </c>
      <c r="B24" s="51" t="s">
        <v>39</v>
      </c>
      <c r="C24" s="48"/>
      <c r="D24" s="48"/>
      <c r="E24" s="48">
        <v>0</v>
      </c>
      <c r="F24" s="21">
        <v>23.5306</v>
      </c>
      <c r="G24" s="21">
        <v>0.89510000000000001</v>
      </c>
      <c r="H24" s="21">
        <v>69</v>
      </c>
      <c r="I24" s="21">
        <v>26.29</v>
      </c>
      <c r="J24" s="21" t="s">
        <v>48</v>
      </c>
      <c r="K24" s="5"/>
    </row>
    <row r="25" spans="1:11" ht="13.5" thickBot="1" x14ac:dyDescent="0.25">
      <c r="A25" t="str">
        <f>CONCATENATE(B25,E25)</f>
        <v>MINI1</v>
      </c>
      <c r="B25" s="51" t="s">
        <v>39</v>
      </c>
      <c r="C25" s="48"/>
      <c r="D25" s="48"/>
      <c r="E25" s="48">
        <v>1</v>
      </c>
      <c r="F25" s="21">
        <v>19.619800000000001</v>
      </c>
      <c r="G25" s="21">
        <v>2.0707</v>
      </c>
      <c r="H25" s="21">
        <v>69</v>
      </c>
      <c r="I25" s="21">
        <v>9.4700000000000006</v>
      </c>
      <c r="J25" s="21" t="s">
        <v>48</v>
      </c>
      <c r="K25" s="5"/>
    </row>
    <row r="26" spans="1:11" ht="26.25" thickBot="1" x14ac:dyDescent="0.25">
      <c r="A26" t="str">
        <f>CONCATENATE(B26,C26,E26)</f>
        <v>CORT*MINI00</v>
      </c>
      <c r="B26" s="51" t="s">
        <v>126</v>
      </c>
      <c r="C26" s="48">
        <v>0</v>
      </c>
      <c r="D26" s="48"/>
      <c r="E26" s="48">
        <v>0</v>
      </c>
      <c r="F26" s="21">
        <v>24.7685</v>
      </c>
      <c r="G26" s="21">
        <v>1.0893999999999999</v>
      </c>
      <c r="H26" s="21">
        <v>69</v>
      </c>
      <c r="I26" s="21">
        <v>22.74</v>
      </c>
      <c r="J26" s="21" t="s">
        <v>48</v>
      </c>
      <c r="K26" s="5"/>
    </row>
    <row r="27" spans="1:11" ht="26.25" thickBot="1" x14ac:dyDescent="0.25">
      <c r="A27" t="str">
        <f>CONCATENATE(B27,C27,E27)</f>
        <v>CORT*MINI01</v>
      </c>
      <c r="B27" s="51" t="s">
        <v>126</v>
      </c>
      <c r="C27" s="48">
        <v>0</v>
      </c>
      <c r="D27" s="48"/>
      <c r="E27" s="48">
        <v>1</v>
      </c>
      <c r="F27" s="21">
        <v>22.613800000000001</v>
      </c>
      <c r="G27" s="21">
        <v>2.5573000000000001</v>
      </c>
      <c r="H27" s="21">
        <v>69</v>
      </c>
      <c r="I27" s="21">
        <v>8.84</v>
      </c>
      <c r="J27" s="21" t="s">
        <v>48</v>
      </c>
      <c r="K27" s="5"/>
    </row>
    <row r="28" spans="1:11" ht="26.25" thickBot="1" x14ac:dyDescent="0.25">
      <c r="A28" t="str">
        <f>CONCATENATE(B28,C28,E28)</f>
        <v>CORT*MINI10</v>
      </c>
      <c r="B28" s="51" t="s">
        <v>126</v>
      </c>
      <c r="C28" s="48">
        <v>1</v>
      </c>
      <c r="D28" s="48"/>
      <c r="E28" s="48">
        <v>0</v>
      </c>
      <c r="F28" s="21">
        <v>22.2927</v>
      </c>
      <c r="G28" s="21">
        <v>1.0945</v>
      </c>
      <c r="H28" s="21">
        <v>69</v>
      </c>
      <c r="I28" s="21">
        <v>20.37</v>
      </c>
      <c r="J28" s="21" t="s">
        <v>48</v>
      </c>
      <c r="K28" s="5"/>
    </row>
    <row r="29" spans="1:11" ht="26.25" thickBot="1" x14ac:dyDescent="0.25">
      <c r="A29" t="str">
        <f>CONCATENATE(B29,C29,E29)</f>
        <v>CORT*MINI11</v>
      </c>
      <c r="B29" s="51" t="s">
        <v>126</v>
      </c>
      <c r="C29" s="48">
        <v>1</v>
      </c>
      <c r="D29" s="48"/>
      <c r="E29" s="48">
        <v>1</v>
      </c>
      <c r="F29" s="21">
        <v>16.625900000000001</v>
      </c>
      <c r="G29" s="21">
        <v>2.6334</v>
      </c>
      <c r="H29" s="21">
        <v>69</v>
      </c>
      <c r="I29" s="21">
        <v>6.31</v>
      </c>
      <c r="J29" s="21" t="s">
        <v>48</v>
      </c>
      <c r="K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</sheetData>
  <mergeCells count="10">
    <mergeCell ref="J14:J15"/>
    <mergeCell ref="A1:E1"/>
    <mergeCell ref="A13:I13"/>
    <mergeCell ref="B14:B15"/>
    <mergeCell ref="C14:C15"/>
    <mergeCell ref="D14:D15"/>
    <mergeCell ref="E14:E15"/>
    <mergeCell ref="F14:F15"/>
    <mergeCell ref="H14:H15"/>
    <mergeCell ref="I14:I1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5.41</v>
      </c>
      <c r="E3" s="21">
        <v>5.8999999999999997E-2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6.58</v>
      </c>
      <c r="E4" s="21">
        <v>4.2599999999999999E-2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3.81</v>
      </c>
      <c r="E5" s="21">
        <v>9.8900000000000002E-2</v>
      </c>
    </row>
    <row r="6" spans="1:11" ht="13.15" customHeight="1" x14ac:dyDescent="0.2">
      <c r="A6" s="22" t="s">
        <v>39</v>
      </c>
      <c r="B6" s="21">
        <v>1</v>
      </c>
      <c r="C6" s="21">
        <v>68</v>
      </c>
      <c r="D6" s="21">
        <v>0.75</v>
      </c>
      <c r="E6" s="21">
        <v>0.39029999999999998</v>
      </c>
    </row>
    <row r="7" spans="1:11" ht="25.5" x14ac:dyDescent="0.2">
      <c r="A7" s="22" t="s">
        <v>126</v>
      </c>
      <c r="B7" s="21">
        <v>1</v>
      </c>
      <c r="C7" s="21">
        <v>68</v>
      </c>
      <c r="D7" s="21">
        <v>1.57</v>
      </c>
      <c r="E7" s="21">
        <v>0.21390000000000001</v>
      </c>
    </row>
    <row r="8" spans="1:11" x14ac:dyDescent="0.2">
      <c r="A8" s="22" t="s">
        <v>184</v>
      </c>
      <c r="B8" s="21">
        <v>1</v>
      </c>
      <c r="C8" s="21">
        <v>68</v>
      </c>
      <c r="D8" s="21">
        <v>44.97</v>
      </c>
      <c r="E8" s="21" t="s">
        <v>48</v>
      </c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53" t="s">
        <v>47</v>
      </c>
      <c r="B12" s="54"/>
      <c r="C12" s="54"/>
      <c r="D12" s="54"/>
      <c r="E12" s="54"/>
      <c r="F12" s="54"/>
      <c r="G12" s="54"/>
      <c r="H12" s="54"/>
      <c r="I12" s="54"/>
      <c r="J12" s="17"/>
    </row>
    <row r="13" spans="1:11" ht="25.5" x14ac:dyDescent="0.2">
      <c r="B13" s="55" t="s">
        <v>41</v>
      </c>
      <c r="C13" s="52" t="s">
        <v>124</v>
      </c>
      <c r="D13" s="52" t="s">
        <v>38</v>
      </c>
      <c r="E13" s="52" t="s">
        <v>39</v>
      </c>
      <c r="F13" s="52" t="s">
        <v>42</v>
      </c>
      <c r="G13" s="20" t="s">
        <v>43</v>
      </c>
      <c r="H13" s="52" t="s">
        <v>40</v>
      </c>
      <c r="I13" s="52" t="s">
        <v>45</v>
      </c>
      <c r="J13" s="52" t="s">
        <v>46</v>
      </c>
      <c r="K13" s="18"/>
    </row>
    <row r="14" spans="1:11" ht="15" thickBot="1" x14ac:dyDescent="0.25">
      <c r="B14" s="55"/>
      <c r="C14" s="52"/>
      <c r="D14" s="52"/>
      <c r="E14" s="52"/>
      <c r="F14" s="52"/>
      <c r="G14" s="20" t="s">
        <v>44</v>
      </c>
      <c r="H14" s="52"/>
      <c r="I14" s="52"/>
      <c r="J14" s="52"/>
      <c r="K14" s="19"/>
    </row>
    <row r="15" spans="1:11" ht="13.5" thickBot="1" x14ac:dyDescent="0.25">
      <c r="A15" t="str">
        <f>CONCATENATE(B15,C15)</f>
        <v>CORT0</v>
      </c>
      <c r="B15" s="22" t="s">
        <v>124</v>
      </c>
      <c r="C15" s="20">
        <v>0</v>
      </c>
      <c r="D15" s="20"/>
      <c r="E15" s="20"/>
      <c r="F15" s="21">
        <v>4.9244000000000003</v>
      </c>
      <c r="G15" s="21">
        <v>0.1051</v>
      </c>
      <c r="H15" s="21">
        <v>6</v>
      </c>
      <c r="I15" s="21">
        <v>46.88</v>
      </c>
      <c r="J15" s="21" t="s">
        <v>48</v>
      </c>
      <c r="K15" s="5"/>
    </row>
    <row r="16" spans="1:11" ht="13.5" thickBot="1" x14ac:dyDescent="0.25">
      <c r="A16" t="str">
        <f>CONCATENATE(B16,C16)</f>
        <v>CORT1</v>
      </c>
      <c r="B16" s="22" t="s">
        <v>124</v>
      </c>
      <c r="C16" s="20">
        <v>1</v>
      </c>
      <c r="D16" s="20"/>
      <c r="E16" s="20"/>
      <c r="F16" s="21">
        <v>4.67</v>
      </c>
      <c r="G16" s="21">
        <v>0.10780000000000001</v>
      </c>
      <c r="H16" s="21">
        <v>6</v>
      </c>
      <c r="I16" s="21">
        <v>43.3</v>
      </c>
      <c r="J16" s="21" t="s">
        <v>48</v>
      </c>
      <c r="K16" s="5"/>
    </row>
    <row r="17" spans="1:11" ht="26.25" thickBot="1" x14ac:dyDescent="0.25">
      <c r="A17" t="str">
        <f>CONCATENATE(B17,D17)</f>
        <v>LINETYPE0</v>
      </c>
      <c r="B17" s="22" t="s">
        <v>38</v>
      </c>
      <c r="C17" s="20"/>
      <c r="D17" s="20">
        <v>0</v>
      </c>
      <c r="E17" s="20"/>
      <c r="F17" s="21">
        <v>4.6063999999999998</v>
      </c>
      <c r="G17" s="21">
        <v>0.12909999999999999</v>
      </c>
      <c r="H17" s="21">
        <v>6</v>
      </c>
      <c r="I17" s="21">
        <v>35.68</v>
      </c>
      <c r="J17" s="21" t="s">
        <v>48</v>
      </c>
      <c r="K17" s="5"/>
    </row>
    <row r="18" spans="1:11" ht="26.25" thickBot="1" x14ac:dyDescent="0.25">
      <c r="A18" t="str">
        <f>CONCATENATE(B18,D18)</f>
        <v>LINETYPE1</v>
      </c>
      <c r="B18" s="22" t="s">
        <v>38</v>
      </c>
      <c r="C18" s="20"/>
      <c r="D18" s="20">
        <v>1</v>
      </c>
      <c r="E18" s="20"/>
      <c r="F18" s="21">
        <v>4.9880000000000004</v>
      </c>
      <c r="G18" s="21">
        <v>0.1053</v>
      </c>
      <c r="H18" s="21">
        <v>6</v>
      </c>
      <c r="I18" s="21">
        <v>47.38</v>
      </c>
      <c r="J18" s="21" t="s">
        <v>48</v>
      </c>
      <c r="K18" s="5"/>
    </row>
    <row r="19" spans="1:11" ht="26.25" thickBot="1" x14ac:dyDescent="0.25">
      <c r="A19" t="str">
        <f>CONCATENATE(B19,C19,D19)</f>
        <v>CORT*LINETYPE00</v>
      </c>
      <c r="B19" s="22" t="s">
        <v>125</v>
      </c>
      <c r="C19" s="20">
        <v>0</v>
      </c>
      <c r="D19" s="20">
        <v>0</v>
      </c>
      <c r="E19" s="20"/>
      <c r="F19" s="21">
        <v>4.6596000000000002</v>
      </c>
      <c r="G19" s="21">
        <v>0.14860000000000001</v>
      </c>
      <c r="H19" s="21">
        <v>6</v>
      </c>
      <c r="I19" s="21">
        <v>31.36</v>
      </c>
      <c r="J19" s="21" t="s">
        <v>48</v>
      </c>
      <c r="K19" s="5"/>
    </row>
    <row r="20" spans="1:11" ht="26.25" thickBot="1" x14ac:dyDescent="0.25">
      <c r="A20" t="str">
        <f>CONCATENATE(B20,C20,D20)</f>
        <v>CORT*LINETYPE01</v>
      </c>
      <c r="B20" s="22" t="s">
        <v>125</v>
      </c>
      <c r="C20" s="20">
        <v>0</v>
      </c>
      <c r="D20" s="20">
        <v>1</v>
      </c>
      <c r="E20" s="20"/>
      <c r="F20" s="21">
        <v>5.1891999999999996</v>
      </c>
      <c r="G20" s="21">
        <v>0.11650000000000001</v>
      </c>
      <c r="H20" s="21">
        <v>6</v>
      </c>
      <c r="I20" s="21">
        <v>44.54</v>
      </c>
      <c r="J20" s="21" t="s">
        <v>48</v>
      </c>
      <c r="K20" s="5"/>
    </row>
    <row r="21" spans="1:11" ht="26.25" thickBot="1" x14ac:dyDescent="0.25">
      <c r="A21" t="str">
        <f>CONCATENATE(B21,C21,D21)</f>
        <v>CORT*LINETYPE10</v>
      </c>
      <c r="B21" s="22" t="s">
        <v>125</v>
      </c>
      <c r="C21" s="20">
        <v>1</v>
      </c>
      <c r="D21" s="20">
        <v>0</v>
      </c>
      <c r="E21" s="20"/>
      <c r="F21" s="21">
        <v>4.5530999999999997</v>
      </c>
      <c r="G21" s="21">
        <v>0.14899999999999999</v>
      </c>
      <c r="H21" s="21">
        <v>6</v>
      </c>
      <c r="I21" s="21">
        <v>30.55</v>
      </c>
      <c r="J21" s="21" t="s">
        <v>48</v>
      </c>
      <c r="K21" s="5"/>
    </row>
    <row r="22" spans="1:11" ht="26.25" thickBot="1" x14ac:dyDescent="0.25">
      <c r="A22" t="str">
        <f>CONCATENATE(B22,C22,D22)</f>
        <v>CORT*LINETYPE11</v>
      </c>
      <c r="B22" s="22" t="s">
        <v>125</v>
      </c>
      <c r="C22" s="20">
        <v>1</v>
      </c>
      <c r="D22" s="20">
        <v>1</v>
      </c>
      <c r="E22" s="20"/>
      <c r="F22" s="21">
        <v>4.7869000000000002</v>
      </c>
      <c r="G22" s="21">
        <v>0.1239</v>
      </c>
      <c r="H22" s="21">
        <v>6</v>
      </c>
      <c r="I22" s="21">
        <v>38.630000000000003</v>
      </c>
      <c r="J22" s="21" t="s">
        <v>48</v>
      </c>
      <c r="K22" s="5"/>
    </row>
    <row r="23" spans="1:11" ht="13.5" thickBot="1" x14ac:dyDescent="0.25">
      <c r="A23" t="str">
        <f>CONCATENATE(B23,E23)</f>
        <v>MINI0</v>
      </c>
      <c r="B23" s="22" t="s">
        <v>39</v>
      </c>
      <c r="C23" s="20"/>
      <c r="D23" s="20"/>
      <c r="E23" s="20">
        <v>0</v>
      </c>
      <c r="F23" s="21">
        <v>4.7230999999999996</v>
      </c>
      <c r="G23" s="21">
        <v>7.2349999999999998E-2</v>
      </c>
      <c r="H23" s="21">
        <v>68</v>
      </c>
      <c r="I23" s="21">
        <v>65.28</v>
      </c>
      <c r="J23" s="21" t="s">
        <v>48</v>
      </c>
      <c r="K23" s="5"/>
    </row>
    <row r="24" spans="1:11" ht="13.5" thickBot="1" x14ac:dyDescent="0.25">
      <c r="A24" t="str">
        <f>CONCATENATE(B24,E24)</f>
        <v>MINI1</v>
      </c>
      <c r="B24" s="22" t="s">
        <v>39</v>
      </c>
      <c r="C24" s="20"/>
      <c r="D24" s="20"/>
      <c r="E24" s="20">
        <v>1</v>
      </c>
      <c r="F24" s="21">
        <v>4.8712</v>
      </c>
      <c r="G24" s="21">
        <v>0.16159999999999999</v>
      </c>
      <c r="H24" s="21">
        <v>68</v>
      </c>
      <c r="I24" s="21">
        <v>30.14</v>
      </c>
      <c r="J24" s="21" t="s">
        <v>48</v>
      </c>
      <c r="K24" s="5"/>
    </row>
    <row r="25" spans="1:11" ht="26.25" thickBot="1" x14ac:dyDescent="0.25">
      <c r="A25" t="str">
        <f>CONCATENATE(B25,C25,E25)</f>
        <v>CORT*MINI00</v>
      </c>
      <c r="B25" s="22" t="s">
        <v>126</v>
      </c>
      <c r="C25" s="20">
        <v>0</v>
      </c>
      <c r="D25" s="20"/>
      <c r="E25" s="20">
        <v>0</v>
      </c>
      <c r="F25" s="21">
        <v>4.9221000000000004</v>
      </c>
      <c r="G25" s="21">
        <v>8.9120000000000005E-2</v>
      </c>
      <c r="H25" s="21">
        <v>68</v>
      </c>
      <c r="I25" s="21">
        <v>55.23</v>
      </c>
      <c r="J25" s="21" t="s">
        <v>48</v>
      </c>
      <c r="K25" s="5"/>
    </row>
    <row r="26" spans="1:11" ht="26.25" thickBot="1" x14ac:dyDescent="0.25">
      <c r="A26" t="str">
        <f>CONCATENATE(B26,C26,E26)</f>
        <v>CORT*MINI01</v>
      </c>
      <c r="B26" s="22" t="s">
        <v>126</v>
      </c>
      <c r="C26" s="20">
        <v>0</v>
      </c>
      <c r="D26" s="20"/>
      <c r="E26" s="20">
        <v>1</v>
      </c>
      <c r="F26" s="21">
        <v>4.9267000000000003</v>
      </c>
      <c r="G26" s="21">
        <v>0.1895</v>
      </c>
      <c r="H26" s="21">
        <v>68</v>
      </c>
      <c r="I26" s="21">
        <v>25.99</v>
      </c>
      <c r="J26" s="21" t="s">
        <v>48</v>
      </c>
      <c r="K26" s="5"/>
    </row>
    <row r="27" spans="1:11" ht="26.25" thickBot="1" x14ac:dyDescent="0.25">
      <c r="A27" t="str">
        <f>CONCATENATE(B27,C27,E27)</f>
        <v>CORT*MINI10</v>
      </c>
      <c r="B27" s="22" t="s">
        <v>126</v>
      </c>
      <c r="C27" s="20">
        <v>1</v>
      </c>
      <c r="D27" s="20"/>
      <c r="E27" s="20">
        <v>0</v>
      </c>
      <c r="F27" s="21">
        <v>4.5242000000000004</v>
      </c>
      <c r="G27" s="21">
        <v>8.8249999999999995E-2</v>
      </c>
      <c r="H27" s="21">
        <v>68</v>
      </c>
      <c r="I27" s="21">
        <v>51.27</v>
      </c>
      <c r="J27" s="21" t="s">
        <v>48</v>
      </c>
      <c r="K27" s="5"/>
    </row>
    <row r="28" spans="1:11" ht="26.25" thickBot="1" x14ac:dyDescent="0.25">
      <c r="A28" t="str">
        <f>CONCATENATE(B28,C28,E28)</f>
        <v>CORT*MINI11</v>
      </c>
      <c r="B28" s="22" t="s">
        <v>126</v>
      </c>
      <c r="C28" s="20">
        <v>1</v>
      </c>
      <c r="D28" s="20"/>
      <c r="E28" s="20">
        <v>1</v>
      </c>
      <c r="F28" s="21">
        <v>4.8158000000000003</v>
      </c>
      <c r="G28" s="21">
        <v>0.19</v>
      </c>
      <c r="H28" s="21">
        <v>68</v>
      </c>
      <c r="I28" s="21">
        <v>25.35</v>
      </c>
      <c r="J28" s="21" t="s">
        <v>48</v>
      </c>
      <c r="K28" s="5"/>
    </row>
    <row r="29" spans="1:11" ht="15" thickBot="1" x14ac:dyDescent="0.25">
      <c r="A29" s="2"/>
      <c r="B29" s="3"/>
      <c r="C29" s="3"/>
      <c r="D29" s="3"/>
      <c r="E29" s="3"/>
      <c r="F29" s="4"/>
      <c r="G29" s="4"/>
      <c r="H29" s="4"/>
      <c r="I29" s="4"/>
      <c r="J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</sheetData>
  <mergeCells count="10">
    <mergeCell ref="J13:J14"/>
    <mergeCell ref="A1:E1"/>
    <mergeCell ref="A12:I12"/>
    <mergeCell ref="B13:B14"/>
    <mergeCell ref="C13:C14"/>
    <mergeCell ref="D13:D14"/>
    <mergeCell ref="E13:E14"/>
    <mergeCell ref="F13:F14"/>
    <mergeCell ref="H13:H14"/>
    <mergeCell ref="I13:I1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0" workbookViewId="0">
      <selection activeCell="K15" sqref="K15"/>
    </sheetView>
  </sheetViews>
  <sheetFormatPr defaultRowHeight="12.75" x14ac:dyDescent="0.2"/>
  <sheetData>
    <row r="1" spans="1:10" ht="13.15" customHeight="1" x14ac:dyDescent="0.2">
      <c r="A1" s="53" t="s">
        <v>112</v>
      </c>
      <c r="B1" s="54"/>
      <c r="C1" s="54"/>
      <c r="D1" s="54"/>
      <c r="E1" s="54"/>
    </row>
    <row r="2" spans="1:10" x14ac:dyDescent="0.2">
      <c r="A2" s="51" t="s">
        <v>41</v>
      </c>
      <c r="B2" s="48" t="s">
        <v>113</v>
      </c>
      <c r="C2" s="48" t="s">
        <v>114</v>
      </c>
      <c r="D2" s="48" t="s">
        <v>115</v>
      </c>
      <c r="E2" s="48" t="s">
        <v>116</v>
      </c>
    </row>
    <row r="3" spans="1:10" x14ac:dyDescent="0.2">
      <c r="A3" s="51" t="s">
        <v>124</v>
      </c>
      <c r="B3" s="21">
        <v>1</v>
      </c>
      <c r="C3" s="21">
        <v>6</v>
      </c>
      <c r="D3" s="21">
        <v>2.73</v>
      </c>
      <c r="E3" s="21">
        <v>0.1497</v>
      </c>
    </row>
    <row r="4" spans="1:10" ht="25.5" x14ac:dyDescent="0.2">
      <c r="A4" s="51" t="s">
        <v>38</v>
      </c>
      <c r="B4" s="21">
        <v>1</v>
      </c>
      <c r="C4" s="21">
        <v>6</v>
      </c>
      <c r="D4" s="21">
        <v>0.16</v>
      </c>
      <c r="E4" s="21">
        <v>0.70269999999999999</v>
      </c>
    </row>
    <row r="5" spans="1:10" ht="25.5" x14ac:dyDescent="0.2">
      <c r="A5" s="51" t="s">
        <v>125</v>
      </c>
      <c r="B5" s="21">
        <v>1</v>
      </c>
      <c r="C5" s="21">
        <v>6</v>
      </c>
      <c r="D5" s="21">
        <v>0.01</v>
      </c>
      <c r="E5" s="21">
        <v>0.93269999999999997</v>
      </c>
    </row>
    <row r="6" spans="1:10" x14ac:dyDescent="0.2">
      <c r="A6" s="51" t="s">
        <v>39</v>
      </c>
      <c r="B6" s="21">
        <v>1</v>
      </c>
      <c r="C6" s="21">
        <v>60</v>
      </c>
      <c r="D6" s="21">
        <v>0.08</v>
      </c>
      <c r="E6" s="21">
        <v>0.78269999999999995</v>
      </c>
    </row>
    <row r="7" spans="1:10" ht="25.5" x14ac:dyDescent="0.2">
      <c r="A7" s="51" t="s">
        <v>126</v>
      </c>
      <c r="B7" s="21">
        <v>1</v>
      </c>
      <c r="C7" s="21">
        <v>60</v>
      </c>
      <c r="D7" s="21">
        <v>3.16</v>
      </c>
      <c r="E7" s="21">
        <v>8.0799999999999997E-2</v>
      </c>
    </row>
    <row r="8" spans="1:10" x14ac:dyDescent="0.2">
      <c r="A8" s="51" t="s">
        <v>185</v>
      </c>
      <c r="B8" s="21">
        <v>1</v>
      </c>
      <c r="C8" s="21">
        <v>60</v>
      </c>
      <c r="D8" s="21">
        <v>0.52</v>
      </c>
      <c r="E8" s="21">
        <v>0.4748</v>
      </c>
    </row>
    <row r="9" spans="1:10" ht="15" thickBot="1" x14ac:dyDescent="0.25">
      <c r="A9" s="2"/>
      <c r="B9" s="4"/>
      <c r="C9" s="4"/>
      <c r="D9" s="4"/>
      <c r="E9" s="5"/>
    </row>
    <row r="10" spans="1:10" ht="15" thickBot="1" x14ac:dyDescent="0.25">
      <c r="A10" s="2"/>
      <c r="B10" s="4"/>
      <c r="C10" s="4"/>
      <c r="D10" s="4"/>
      <c r="E10" s="5"/>
    </row>
    <row r="11" spans="1:10" ht="15" thickBot="1" x14ac:dyDescent="0.25">
      <c r="A11" s="2"/>
      <c r="B11" s="4"/>
      <c r="C11" s="4"/>
      <c r="D11" s="4"/>
      <c r="E11" s="5"/>
    </row>
    <row r="12" spans="1:10" x14ac:dyDescent="0.2">
      <c r="A12" s="53" t="s">
        <v>47</v>
      </c>
      <c r="B12" s="54"/>
      <c r="C12" s="54"/>
      <c r="D12" s="54"/>
      <c r="E12" s="54"/>
      <c r="F12" s="54"/>
      <c r="G12" s="54"/>
      <c r="H12" s="54"/>
      <c r="I12" s="54"/>
    </row>
    <row r="13" spans="1:10" ht="25.5" x14ac:dyDescent="0.2">
      <c r="B13" s="55" t="s">
        <v>41</v>
      </c>
      <c r="C13" s="52" t="s">
        <v>124</v>
      </c>
      <c r="D13" s="52" t="s">
        <v>38</v>
      </c>
      <c r="E13" s="52" t="s">
        <v>39</v>
      </c>
      <c r="F13" s="52" t="s">
        <v>42</v>
      </c>
      <c r="G13" s="20" t="s">
        <v>43</v>
      </c>
      <c r="H13" s="52" t="s">
        <v>40</v>
      </c>
      <c r="I13" s="52" t="s">
        <v>45</v>
      </c>
      <c r="J13" s="52" t="s">
        <v>46</v>
      </c>
    </row>
    <row r="14" spans="1:10" ht="13.5" thickBot="1" x14ac:dyDescent="0.25">
      <c r="B14" s="55"/>
      <c r="C14" s="52"/>
      <c r="D14" s="52"/>
      <c r="E14" s="52"/>
      <c r="F14" s="52"/>
      <c r="G14" s="20" t="s">
        <v>44</v>
      </c>
      <c r="H14" s="52"/>
      <c r="I14" s="52"/>
      <c r="J14" s="52"/>
    </row>
    <row r="15" spans="1:10" x14ac:dyDescent="0.2">
      <c r="A15" t="str">
        <f>CONCATENATE(B15,C15)</f>
        <v>CORT0</v>
      </c>
      <c r="B15" s="49" t="s">
        <v>124</v>
      </c>
      <c r="C15" s="50">
        <v>0</v>
      </c>
      <c r="D15" s="50"/>
      <c r="E15" s="50"/>
      <c r="F15" s="45">
        <v>31.0763</v>
      </c>
      <c r="G15" s="45">
        <v>1.1551</v>
      </c>
      <c r="H15" s="45">
        <v>6</v>
      </c>
      <c r="I15" s="45">
        <v>26.9</v>
      </c>
      <c r="J15" s="45" t="s">
        <v>48</v>
      </c>
    </row>
    <row r="16" spans="1:10" x14ac:dyDescent="0.2">
      <c r="A16" t="str">
        <f>CONCATENATE(B16,C16)</f>
        <v>CORT1</v>
      </c>
      <c r="B16" s="51" t="s">
        <v>124</v>
      </c>
      <c r="C16" s="48">
        <v>1</v>
      </c>
      <c r="D16" s="48"/>
      <c r="E16" s="48"/>
      <c r="F16" s="21">
        <v>33.321300000000001</v>
      </c>
      <c r="G16" s="21">
        <v>1.2143999999999999</v>
      </c>
      <c r="H16" s="21">
        <v>6</v>
      </c>
      <c r="I16" s="21">
        <v>27.44</v>
      </c>
      <c r="J16" s="21" t="s">
        <v>48</v>
      </c>
    </row>
    <row r="17" spans="1:10" ht="25.5" x14ac:dyDescent="0.2">
      <c r="A17" t="str">
        <f>CONCATENATE(B17,D17)</f>
        <v>LINETYPE0</v>
      </c>
      <c r="B17" s="51" t="s">
        <v>38</v>
      </c>
      <c r="C17" s="48"/>
      <c r="D17" s="48">
        <v>0</v>
      </c>
      <c r="E17" s="48"/>
      <c r="F17" s="21">
        <v>31.898299999999999</v>
      </c>
      <c r="G17" s="21">
        <v>1.3678999999999999</v>
      </c>
      <c r="H17" s="21">
        <v>6</v>
      </c>
      <c r="I17" s="21">
        <v>23.32</v>
      </c>
      <c r="J17" s="21" t="s">
        <v>48</v>
      </c>
    </row>
    <row r="18" spans="1:10" ht="25.5" x14ac:dyDescent="0.2">
      <c r="A18" t="str">
        <f>CONCATENATE(B18,D18)</f>
        <v>LINETYPE1</v>
      </c>
      <c r="B18" s="51" t="s">
        <v>38</v>
      </c>
      <c r="C18" s="48"/>
      <c r="D18" s="48">
        <v>1</v>
      </c>
      <c r="E18" s="48"/>
      <c r="F18" s="21">
        <v>32.499299999999998</v>
      </c>
      <c r="G18" s="21">
        <v>1.0679000000000001</v>
      </c>
      <c r="H18" s="21">
        <v>6</v>
      </c>
      <c r="I18" s="21">
        <v>30.43</v>
      </c>
      <c r="J18" s="21" t="s">
        <v>48</v>
      </c>
    </row>
    <row r="19" spans="1:10" ht="25.5" x14ac:dyDescent="0.2">
      <c r="A19" t="str">
        <f>CONCATENATE(B19,C19,D19)</f>
        <v>CORT*LINETYPE00</v>
      </c>
      <c r="B19" s="51" t="s">
        <v>125</v>
      </c>
      <c r="C19" s="48">
        <v>0</v>
      </c>
      <c r="D19" s="48">
        <v>0</v>
      </c>
      <c r="E19" s="48"/>
      <c r="F19" s="21">
        <v>30.8185</v>
      </c>
      <c r="G19" s="21">
        <v>1.6176999999999999</v>
      </c>
      <c r="H19" s="21">
        <v>6</v>
      </c>
      <c r="I19" s="21">
        <v>19.05</v>
      </c>
      <c r="J19" s="21" t="s">
        <v>48</v>
      </c>
    </row>
    <row r="20" spans="1:10" ht="25.5" x14ac:dyDescent="0.2">
      <c r="A20" t="str">
        <f>CONCATENATE(B20,C20,D20)</f>
        <v>CORT*LINETYPE01</v>
      </c>
      <c r="B20" s="51" t="s">
        <v>125</v>
      </c>
      <c r="C20" s="48">
        <v>0</v>
      </c>
      <c r="D20" s="48">
        <v>1</v>
      </c>
      <c r="E20" s="48"/>
      <c r="F20" s="21">
        <v>31.334099999999999</v>
      </c>
      <c r="G20" s="21">
        <v>1.2504</v>
      </c>
      <c r="H20" s="21">
        <v>6</v>
      </c>
      <c r="I20" s="21">
        <v>25.06</v>
      </c>
      <c r="J20" s="21" t="s">
        <v>48</v>
      </c>
    </row>
    <row r="21" spans="1:10" ht="25.5" x14ac:dyDescent="0.2">
      <c r="A21" t="str">
        <f>CONCATENATE(B21,C21,D21)</f>
        <v>CORT*LINETYPE10</v>
      </c>
      <c r="B21" s="51" t="s">
        <v>125</v>
      </c>
      <c r="C21" s="48">
        <v>1</v>
      </c>
      <c r="D21" s="48">
        <v>0</v>
      </c>
      <c r="E21" s="48"/>
      <c r="F21" s="21">
        <v>32.978099999999998</v>
      </c>
      <c r="G21" s="21">
        <v>1.7174</v>
      </c>
      <c r="H21" s="21">
        <v>6</v>
      </c>
      <c r="I21" s="21">
        <v>19.2</v>
      </c>
      <c r="J21" s="21" t="s">
        <v>48</v>
      </c>
    </row>
    <row r="22" spans="1:10" ht="25.5" x14ac:dyDescent="0.2">
      <c r="A22" t="str">
        <f>CONCATENATE(B22,C22,D22)</f>
        <v>CORT*LINETYPE11</v>
      </c>
      <c r="B22" s="51" t="s">
        <v>125</v>
      </c>
      <c r="C22" s="48">
        <v>1</v>
      </c>
      <c r="D22" s="48">
        <v>1</v>
      </c>
      <c r="E22" s="48"/>
      <c r="F22" s="21">
        <v>33.664400000000001</v>
      </c>
      <c r="G22" s="21">
        <v>1.2966</v>
      </c>
      <c r="H22" s="21">
        <v>6</v>
      </c>
      <c r="I22" s="21">
        <v>25.96</v>
      </c>
      <c r="J22" s="21" t="s">
        <v>48</v>
      </c>
    </row>
    <row r="23" spans="1:10" x14ac:dyDescent="0.2">
      <c r="A23" t="str">
        <f>CONCATENATE(B23,E23)</f>
        <v>MINI0</v>
      </c>
      <c r="B23" s="51" t="s">
        <v>39</v>
      </c>
      <c r="C23" s="48"/>
      <c r="D23" s="48"/>
      <c r="E23" s="48">
        <v>0</v>
      </c>
      <c r="F23" s="21">
        <v>31.9375</v>
      </c>
      <c r="G23" s="21">
        <v>0.748</v>
      </c>
      <c r="H23" s="21">
        <v>60</v>
      </c>
      <c r="I23" s="21">
        <v>42.7</v>
      </c>
      <c r="J23" s="21" t="s">
        <v>48</v>
      </c>
    </row>
    <row r="24" spans="1:10" x14ac:dyDescent="0.2">
      <c r="A24" t="str">
        <f>CONCATENATE(B24,E24)</f>
        <v>MINI1</v>
      </c>
      <c r="B24" s="51" t="s">
        <v>39</v>
      </c>
      <c r="C24" s="48"/>
      <c r="D24" s="48"/>
      <c r="E24" s="48">
        <v>1</v>
      </c>
      <c r="F24" s="21">
        <v>32.460099999999997</v>
      </c>
      <c r="G24" s="21">
        <v>1.7621</v>
      </c>
      <c r="H24" s="21">
        <v>60</v>
      </c>
      <c r="I24" s="21">
        <v>18.420000000000002</v>
      </c>
      <c r="J24" s="21" t="s">
        <v>48</v>
      </c>
    </row>
    <row r="25" spans="1:10" ht="25.5" x14ac:dyDescent="0.2">
      <c r="A25" t="str">
        <f>CONCATENATE(B25,C25,E25)</f>
        <v>CORT*MINI00</v>
      </c>
      <c r="B25" s="51" t="s">
        <v>126</v>
      </c>
      <c r="C25" s="48">
        <v>0</v>
      </c>
      <c r="D25" s="48"/>
      <c r="E25" s="48">
        <v>0</v>
      </c>
      <c r="F25" s="21">
        <v>32.073799999999999</v>
      </c>
      <c r="G25" s="21">
        <v>0.87090000000000001</v>
      </c>
      <c r="H25" s="21">
        <v>60</v>
      </c>
      <c r="I25" s="21">
        <v>36.83</v>
      </c>
      <c r="J25" s="21" t="s">
        <v>48</v>
      </c>
    </row>
    <row r="26" spans="1:10" ht="25.5" x14ac:dyDescent="0.2">
      <c r="A26" t="str">
        <f>CONCATENATE(B26,C26,E26)</f>
        <v>CORT*MINI01</v>
      </c>
      <c r="B26" s="51" t="s">
        <v>126</v>
      </c>
      <c r="C26" s="48">
        <v>0</v>
      </c>
      <c r="D26" s="48"/>
      <c r="E26" s="48">
        <v>1</v>
      </c>
      <c r="F26" s="21">
        <v>30.078700000000001</v>
      </c>
      <c r="G26" s="21">
        <v>2.1478000000000002</v>
      </c>
      <c r="H26" s="21">
        <v>60</v>
      </c>
      <c r="I26" s="21">
        <v>14</v>
      </c>
      <c r="J26" s="21" t="s">
        <v>48</v>
      </c>
    </row>
    <row r="27" spans="1:10" ht="25.5" x14ac:dyDescent="0.2">
      <c r="A27" t="str">
        <f>CONCATENATE(B27,C27,E27)</f>
        <v>CORT*MINI10</v>
      </c>
      <c r="B27" s="51" t="s">
        <v>126</v>
      </c>
      <c r="C27" s="48">
        <v>1</v>
      </c>
      <c r="D27" s="48"/>
      <c r="E27" s="48">
        <v>0</v>
      </c>
      <c r="F27" s="21">
        <v>31.801100000000002</v>
      </c>
      <c r="G27" s="21">
        <v>0.90720000000000001</v>
      </c>
      <c r="H27" s="21">
        <v>60</v>
      </c>
      <c r="I27" s="21">
        <v>35.049999999999997</v>
      </c>
      <c r="J27" s="21" t="s">
        <v>48</v>
      </c>
    </row>
    <row r="28" spans="1:10" ht="25.5" x14ac:dyDescent="0.2">
      <c r="A28" t="str">
        <f>CONCATENATE(B28,C28,E28)</f>
        <v>CORT*MINI11</v>
      </c>
      <c r="B28" s="51" t="s">
        <v>126</v>
      </c>
      <c r="C28" s="48">
        <v>1</v>
      </c>
      <c r="D28" s="48"/>
      <c r="E28" s="48">
        <v>1</v>
      </c>
      <c r="F28" s="21">
        <v>34.8414</v>
      </c>
      <c r="G28" s="21">
        <v>2.2341000000000002</v>
      </c>
      <c r="H28" s="21">
        <v>60</v>
      </c>
      <c r="I28" s="21">
        <v>15.6</v>
      </c>
      <c r="J28" s="21" t="s">
        <v>48</v>
      </c>
    </row>
    <row r="29" spans="1:10" ht="15" thickBot="1" x14ac:dyDescent="0.25">
      <c r="A29" s="2"/>
      <c r="B29" s="3"/>
      <c r="C29" s="3"/>
      <c r="D29" s="3"/>
      <c r="E29" s="4"/>
      <c r="F29" s="4"/>
      <c r="G29" s="4"/>
      <c r="H29" s="4"/>
      <c r="I29" s="5"/>
    </row>
    <row r="30" spans="1:10" ht="15" thickBot="1" x14ac:dyDescent="0.25">
      <c r="A30" s="2"/>
      <c r="B30" s="3"/>
      <c r="C30" s="3"/>
      <c r="D30" s="3"/>
      <c r="E30" s="4"/>
      <c r="F30" s="4"/>
      <c r="G30" s="4"/>
      <c r="H30" s="4"/>
      <c r="I30" s="5"/>
    </row>
    <row r="31" spans="1:10" ht="15" thickBot="1" x14ac:dyDescent="0.25">
      <c r="A31" s="2"/>
      <c r="B31" s="3"/>
      <c r="C31" s="3"/>
      <c r="D31" s="3"/>
      <c r="E31" s="4"/>
      <c r="F31" s="4"/>
      <c r="G31" s="4"/>
      <c r="H31" s="4"/>
      <c r="I31" s="5"/>
    </row>
    <row r="32" spans="1:10" ht="15" thickBot="1" x14ac:dyDescent="0.25">
      <c r="A32" s="2"/>
      <c r="B32" s="3"/>
      <c r="C32" s="3"/>
      <c r="D32" s="3"/>
      <c r="E32" s="4"/>
      <c r="F32" s="4"/>
      <c r="G32" s="4"/>
      <c r="H32" s="4"/>
      <c r="I32" s="5"/>
    </row>
    <row r="33" spans="1:9" ht="15" thickBot="1" x14ac:dyDescent="0.25">
      <c r="A33" s="2"/>
      <c r="B33" s="3"/>
      <c r="C33" s="3"/>
      <c r="D33" s="3"/>
      <c r="E33" s="4"/>
      <c r="F33" s="4"/>
      <c r="G33" s="4"/>
      <c r="H33" s="4"/>
      <c r="I33" s="5"/>
    </row>
    <row r="34" spans="1:9" ht="15" thickBot="1" x14ac:dyDescent="0.25">
      <c r="A34" s="2"/>
      <c r="B34" s="3"/>
      <c r="C34" s="3"/>
      <c r="D34" s="3"/>
      <c r="E34" s="4"/>
      <c r="F34" s="4"/>
      <c r="G34" s="4"/>
      <c r="H34" s="4"/>
      <c r="I34" s="5"/>
    </row>
    <row r="35" spans="1:9" ht="15" thickBot="1" x14ac:dyDescent="0.25">
      <c r="A35" s="2"/>
      <c r="B35" s="3"/>
      <c r="C35" s="3"/>
      <c r="D35" s="3"/>
      <c r="E35" s="4"/>
      <c r="F35" s="4"/>
      <c r="G35" s="4"/>
      <c r="H35" s="4"/>
      <c r="I35" s="5"/>
    </row>
    <row r="36" spans="1:9" ht="15" thickBot="1" x14ac:dyDescent="0.25">
      <c r="A36" s="2"/>
      <c r="B36" s="3"/>
      <c r="C36" s="3"/>
      <c r="D36" s="3"/>
      <c r="E36" s="4"/>
      <c r="F36" s="4"/>
      <c r="G36" s="4"/>
      <c r="H36" s="4"/>
      <c r="I36" s="5"/>
    </row>
    <row r="37" spans="1:9" ht="15" thickBot="1" x14ac:dyDescent="0.25">
      <c r="A37" s="2"/>
      <c r="B37" s="3"/>
      <c r="C37" s="3"/>
      <c r="D37" s="3"/>
      <c r="E37" s="4"/>
      <c r="F37" s="4"/>
      <c r="G37" s="4"/>
      <c r="H37" s="4"/>
      <c r="I37" s="5"/>
    </row>
    <row r="38" spans="1:9" ht="15" thickBot="1" x14ac:dyDescent="0.25">
      <c r="A38" s="2"/>
      <c r="B38" s="3"/>
      <c r="C38" s="3"/>
      <c r="D38" s="3"/>
      <c r="E38" s="4"/>
      <c r="F38" s="4"/>
      <c r="G38" s="4"/>
      <c r="H38" s="4"/>
      <c r="I38" s="5"/>
    </row>
    <row r="39" spans="1:9" ht="15" thickBot="1" x14ac:dyDescent="0.25">
      <c r="A39" s="2"/>
      <c r="B39" s="3"/>
      <c r="C39" s="3"/>
      <c r="D39" s="3"/>
      <c r="E39" s="4"/>
      <c r="F39" s="4"/>
      <c r="G39" s="4"/>
      <c r="H39" s="4"/>
      <c r="I39" s="5"/>
    </row>
    <row r="40" spans="1:9" ht="15" thickBot="1" x14ac:dyDescent="0.25">
      <c r="A40" s="2"/>
      <c r="B40" s="3"/>
      <c r="C40" s="3"/>
      <c r="D40" s="3"/>
      <c r="E40" s="4"/>
      <c r="F40" s="4"/>
      <c r="G40" s="4"/>
      <c r="H40" s="4"/>
      <c r="I40" s="5"/>
    </row>
  </sheetData>
  <mergeCells count="10">
    <mergeCell ref="J13:J14"/>
    <mergeCell ref="A1:E1"/>
    <mergeCell ref="A12:I12"/>
    <mergeCell ref="B13:B14"/>
    <mergeCell ref="C13:C14"/>
    <mergeCell ref="D13:D14"/>
    <mergeCell ref="E13:E14"/>
    <mergeCell ref="F13:F14"/>
    <mergeCell ref="H13:H14"/>
    <mergeCell ref="I13:I1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1.95</v>
      </c>
      <c r="E3" s="21">
        <v>0.21210000000000001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0.36</v>
      </c>
      <c r="E4" s="21">
        <v>0.57179999999999997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0.27</v>
      </c>
      <c r="E5" s="21">
        <v>0.62170000000000003</v>
      </c>
    </row>
    <row r="6" spans="1:11" x14ac:dyDescent="0.2">
      <c r="A6" s="22" t="s">
        <v>39</v>
      </c>
      <c r="B6" s="21">
        <v>1</v>
      </c>
      <c r="C6" s="21">
        <v>62</v>
      </c>
      <c r="D6" s="21">
        <v>0</v>
      </c>
      <c r="E6" s="21">
        <v>0.9526</v>
      </c>
    </row>
    <row r="7" spans="1:11" ht="25.5" x14ac:dyDescent="0.2">
      <c r="A7" s="22" t="s">
        <v>126</v>
      </c>
      <c r="B7" s="21">
        <v>1</v>
      </c>
      <c r="C7" s="21">
        <v>62</v>
      </c>
      <c r="D7" s="21">
        <v>0.93</v>
      </c>
      <c r="E7" s="21">
        <v>0.33950000000000002</v>
      </c>
    </row>
    <row r="8" spans="1:11" ht="15" thickBot="1" x14ac:dyDescent="0.25">
      <c r="A8" s="2"/>
      <c r="B8" s="4"/>
      <c r="C8" s="4"/>
      <c r="D8" s="4"/>
      <c r="E8" s="5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53" t="s">
        <v>47</v>
      </c>
      <c r="B13" s="54"/>
      <c r="C13" s="54"/>
      <c r="D13" s="54"/>
      <c r="E13" s="54"/>
      <c r="F13" s="54"/>
      <c r="G13" s="54"/>
      <c r="H13" s="54"/>
      <c r="I13" s="54"/>
      <c r="J13" s="17"/>
    </row>
    <row r="14" spans="1:11" ht="25.5" x14ac:dyDescent="0.2">
      <c r="B14" s="55" t="s">
        <v>41</v>
      </c>
      <c r="C14" s="52" t="s">
        <v>124</v>
      </c>
      <c r="D14" s="52" t="s">
        <v>38</v>
      </c>
      <c r="E14" s="52" t="s">
        <v>39</v>
      </c>
      <c r="F14" s="52" t="s">
        <v>42</v>
      </c>
      <c r="G14" s="20" t="s">
        <v>43</v>
      </c>
      <c r="H14" s="52" t="s">
        <v>40</v>
      </c>
      <c r="I14" s="52" t="s">
        <v>45</v>
      </c>
      <c r="J14" s="52" t="s">
        <v>46</v>
      </c>
      <c r="K14" s="18"/>
    </row>
    <row r="15" spans="1:11" ht="15" thickBot="1" x14ac:dyDescent="0.25">
      <c r="B15" s="55"/>
      <c r="C15" s="52"/>
      <c r="D15" s="52"/>
      <c r="E15" s="52"/>
      <c r="F15" s="52"/>
      <c r="G15" s="20" t="s">
        <v>44</v>
      </c>
      <c r="H15" s="52"/>
      <c r="I15" s="52"/>
      <c r="J15" s="52"/>
      <c r="K15" s="19"/>
    </row>
    <row r="16" spans="1:11" ht="13.5" thickBot="1" x14ac:dyDescent="0.25">
      <c r="A16" t="str">
        <f>CONCATENATE(B16,C16)</f>
        <v>CORT0</v>
      </c>
      <c r="B16" s="22" t="s">
        <v>124</v>
      </c>
      <c r="C16" s="20">
        <v>0</v>
      </c>
      <c r="D16" s="20"/>
      <c r="E16" s="20"/>
      <c r="F16" s="21">
        <v>0.78410000000000002</v>
      </c>
      <c r="G16" s="21">
        <v>1.4959999999999999E-2</v>
      </c>
      <c r="H16" s="21">
        <v>6</v>
      </c>
      <c r="I16" s="21">
        <v>52.4</v>
      </c>
      <c r="J16" s="21" t="s">
        <v>48</v>
      </c>
      <c r="K16" s="5"/>
    </row>
    <row r="17" spans="1:11" ht="13.5" thickBot="1" x14ac:dyDescent="0.25">
      <c r="A17" t="str">
        <f>CONCATENATE(B17,C17)</f>
        <v>CORT1</v>
      </c>
      <c r="B17" s="22" t="s">
        <v>124</v>
      </c>
      <c r="C17" s="20">
        <v>1</v>
      </c>
      <c r="D17" s="20"/>
      <c r="E17" s="20"/>
      <c r="F17" s="21">
        <v>0.80979999999999996</v>
      </c>
      <c r="G17" s="21">
        <v>1.5939999999999999E-2</v>
      </c>
      <c r="H17" s="21">
        <v>6</v>
      </c>
      <c r="I17" s="21">
        <v>50.8</v>
      </c>
      <c r="J17" s="21" t="s">
        <v>48</v>
      </c>
      <c r="K17" s="5"/>
    </row>
    <row r="18" spans="1:11" ht="26.25" thickBot="1" x14ac:dyDescent="0.25">
      <c r="A18" t="str">
        <f>CONCATENATE(B18,D18)</f>
        <v>LINETYPE0</v>
      </c>
      <c r="B18" s="22" t="s">
        <v>38</v>
      </c>
      <c r="C18" s="20"/>
      <c r="D18" s="20">
        <v>0</v>
      </c>
      <c r="E18" s="20"/>
      <c r="F18" s="21">
        <v>0.80259999999999998</v>
      </c>
      <c r="G18" s="21">
        <v>1.7500000000000002E-2</v>
      </c>
      <c r="H18" s="21">
        <v>6</v>
      </c>
      <c r="I18" s="21">
        <v>45.86</v>
      </c>
      <c r="J18" s="21" t="s">
        <v>48</v>
      </c>
      <c r="K18" s="5"/>
    </row>
    <row r="19" spans="1:11" ht="26.25" thickBot="1" x14ac:dyDescent="0.25">
      <c r="A19" t="str">
        <f>CONCATENATE(B19,D19)</f>
        <v>LINETYPE1</v>
      </c>
      <c r="B19" s="22" t="s">
        <v>38</v>
      </c>
      <c r="C19" s="20"/>
      <c r="D19" s="20">
        <v>1</v>
      </c>
      <c r="E19" s="20"/>
      <c r="F19" s="21">
        <v>0.7913</v>
      </c>
      <c r="G19" s="21">
        <v>1.3440000000000001E-2</v>
      </c>
      <c r="H19" s="21">
        <v>6</v>
      </c>
      <c r="I19" s="21">
        <v>58.89</v>
      </c>
      <c r="J19" s="21" t="s">
        <v>48</v>
      </c>
      <c r="K19" s="5"/>
    </row>
    <row r="20" spans="1:11" ht="26.25" thickBot="1" x14ac:dyDescent="0.25">
      <c r="A20" t="str">
        <f>CONCATENATE(B20,C20,D20)</f>
        <v>CORT*LINETYPE00</v>
      </c>
      <c r="B20" s="22" t="s">
        <v>125</v>
      </c>
      <c r="C20" s="20">
        <v>0</v>
      </c>
      <c r="D20" s="20">
        <v>0</v>
      </c>
      <c r="E20" s="20"/>
      <c r="F20" s="21">
        <v>0.78639999999999999</v>
      </c>
      <c r="G20" s="21">
        <v>2.103E-2</v>
      </c>
      <c r="H20" s="21">
        <v>6</v>
      </c>
      <c r="I20" s="21">
        <v>37.4</v>
      </c>
      <c r="J20" s="21" t="s">
        <v>48</v>
      </c>
      <c r="K20" s="5"/>
    </row>
    <row r="21" spans="1:11" ht="26.25" thickBot="1" x14ac:dyDescent="0.25">
      <c r="A21" t="str">
        <f>CONCATENATE(B21,C21,D21)</f>
        <v>CORT*LINETYPE01</v>
      </c>
      <c r="B21" s="22" t="s">
        <v>125</v>
      </c>
      <c r="C21" s="20">
        <v>0</v>
      </c>
      <c r="D21" s="20">
        <v>1</v>
      </c>
      <c r="E21" s="20"/>
      <c r="F21" s="21">
        <v>0.78190000000000004</v>
      </c>
      <c r="G21" s="21">
        <v>1.6080000000000001E-2</v>
      </c>
      <c r="H21" s="21">
        <v>6</v>
      </c>
      <c r="I21" s="21">
        <v>48.62</v>
      </c>
      <c r="J21" s="21" t="s">
        <v>48</v>
      </c>
      <c r="K21" s="5"/>
    </row>
    <row r="22" spans="1:11" ht="26.25" thickBot="1" x14ac:dyDescent="0.25">
      <c r="A22" t="str">
        <f>CONCATENATE(B22,C22,D22)</f>
        <v>CORT*LINETYPE10</v>
      </c>
      <c r="B22" s="22" t="s">
        <v>125</v>
      </c>
      <c r="C22" s="20">
        <v>1</v>
      </c>
      <c r="D22" s="20">
        <v>0</v>
      </c>
      <c r="E22" s="20"/>
      <c r="F22" s="21">
        <v>0.81879999999999997</v>
      </c>
      <c r="G22" s="21">
        <v>2.2339999999999999E-2</v>
      </c>
      <c r="H22" s="21">
        <v>6</v>
      </c>
      <c r="I22" s="21">
        <v>36.659999999999997</v>
      </c>
      <c r="J22" s="21" t="s">
        <v>48</v>
      </c>
      <c r="K22" s="5"/>
    </row>
    <row r="23" spans="1:11" ht="26.25" thickBot="1" x14ac:dyDescent="0.25">
      <c r="A23" t="str">
        <f>CONCATENATE(B23,C23,D23)</f>
        <v>CORT*LINETYPE11</v>
      </c>
      <c r="B23" s="22" t="s">
        <v>125</v>
      </c>
      <c r="C23" s="20">
        <v>1</v>
      </c>
      <c r="D23" s="20">
        <v>1</v>
      </c>
      <c r="E23" s="20"/>
      <c r="F23" s="21">
        <v>0.80069999999999997</v>
      </c>
      <c r="G23" s="21">
        <v>1.677E-2</v>
      </c>
      <c r="H23" s="21">
        <v>6</v>
      </c>
      <c r="I23" s="21">
        <v>47.74</v>
      </c>
      <c r="J23" s="21" t="s">
        <v>48</v>
      </c>
      <c r="K23" s="5"/>
    </row>
    <row r="24" spans="1:11" ht="13.5" thickBot="1" x14ac:dyDescent="0.25">
      <c r="A24" t="str">
        <f>CONCATENATE(B24,E24)</f>
        <v>MINI0</v>
      </c>
      <c r="B24" s="22" t="s">
        <v>39</v>
      </c>
      <c r="C24" s="20"/>
      <c r="D24" s="20"/>
      <c r="E24" s="20">
        <v>0</v>
      </c>
      <c r="F24" s="21">
        <v>0.79769999999999996</v>
      </c>
      <c r="G24" s="21">
        <v>9.417E-3</v>
      </c>
      <c r="H24" s="21">
        <v>62</v>
      </c>
      <c r="I24" s="21">
        <v>84.71</v>
      </c>
      <c r="J24" s="21" t="s">
        <v>48</v>
      </c>
      <c r="K24" s="5"/>
    </row>
    <row r="25" spans="1:11" ht="13.5" thickBot="1" x14ac:dyDescent="0.25">
      <c r="A25" t="str">
        <f>CONCATENATE(B25,E25)</f>
        <v>MINI1</v>
      </c>
      <c r="B25" s="22" t="s">
        <v>39</v>
      </c>
      <c r="C25" s="20"/>
      <c r="D25" s="20"/>
      <c r="E25" s="20">
        <v>1</v>
      </c>
      <c r="F25" s="21">
        <v>0.79620000000000002</v>
      </c>
      <c r="G25" s="21">
        <v>2.282E-2</v>
      </c>
      <c r="H25" s="21">
        <v>62</v>
      </c>
      <c r="I25" s="21">
        <v>34.89</v>
      </c>
      <c r="J25" s="21" t="s">
        <v>48</v>
      </c>
      <c r="K25" s="5"/>
    </row>
    <row r="26" spans="1:11" ht="26.25" thickBot="1" x14ac:dyDescent="0.25">
      <c r="A26" t="str">
        <f>CONCATENATE(B26,C26,E26)</f>
        <v>CORT*MINI00</v>
      </c>
      <c r="B26" s="22" t="s">
        <v>126</v>
      </c>
      <c r="C26" s="20">
        <v>0</v>
      </c>
      <c r="D26" s="20"/>
      <c r="E26" s="20">
        <v>0</v>
      </c>
      <c r="F26" s="21">
        <v>0.79400000000000004</v>
      </c>
      <c r="G26" s="21">
        <v>1.125E-2</v>
      </c>
      <c r="H26" s="21">
        <v>62</v>
      </c>
      <c r="I26" s="21">
        <v>70.599999999999994</v>
      </c>
      <c r="J26" s="21" t="s">
        <v>48</v>
      </c>
      <c r="K26" s="5"/>
    </row>
    <row r="27" spans="1:11" ht="26.25" thickBot="1" x14ac:dyDescent="0.25">
      <c r="A27" t="str">
        <f>CONCATENATE(B27,C27,E27)</f>
        <v>CORT*MINI01</v>
      </c>
      <c r="B27" s="22" t="s">
        <v>126</v>
      </c>
      <c r="C27" s="20">
        <v>0</v>
      </c>
      <c r="D27" s="20"/>
      <c r="E27" s="20">
        <v>1</v>
      </c>
      <c r="F27" s="21">
        <v>0.77429999999999999</v>
      </c>
      <c r="G27" s="21">
        <v>2.794E-2</v>
      </c>
      <c r="H27" s="21">
        <v>62</v>
      </c>
      <c r="I27" s="21">
        <v>27.72</v>
      </c>
      <c r="J27" s="21" t="s">
        <v>48</v>
      </c>
      <c r="K27" s="5"/>
    </row>
    <row r="28" spans="1:11" ht="26.25" thickBot="1" x14ac:dyDescent="0.25">
      <c r="A28" t="str">
        <f>CONCATENATE(B28,C28,E28)</f>
        <v>CORT*MINI10</v>
      </c>
      <c r="B28" s="22" t="s">
        <v>126</v>
      </c>
      <c r="C28" s="20">
        <v>1</v>
      </c>
      <c r="D28" s="20"/>
      <c r="E28" s="20">
        <v>0</v>
      </c>
      <c r="F28" s="21">
        <v>0.8014</v>
      </c>
      <c r="G28" s="21">
        <v>1.167E-2</v>
      </c>
      <c r="H28" s="21">
        <v>62</v>
      </c>
      <c r="I28" s="21">
        <v>68.7</v>
      </c>
      <c r="J28" s="21" t="s">
        <v>48</v>
      </c>
      <c r="K28" s="5"/>
    </row>
    <row r="29" spans="1:11" ht="26.25" thickBot="1" x14ac:dyDescent="0.25">
      <c r="A29" t="str">
        <f>CONCATENATE(B29,C29,E29)</f>
        <v>CORT*MINI11</v>
      </c>
      <c r="B29" s="22" t="s">
        <v>126</v>
      </c>
      <c r="C29" s="20">
        <v>1</v>
      </c>
      <c r="D29" s="20"/>
      <c r="E29" s="20">
        <v>1</v>
      </c>
      <c r="F29" s="21">
        <v>0.81810000000000005</v>
      </c>
      <c r="G29" s="21">
        <v>2.9510000000000002E-2</v>
      </c>
      <c r="H29" s="21">
        <v>62</v>
      </c>
      <c r="I29" s="21">
        <v>27.72</v>
      </c>
      <c r="J29" s="21" t="s">
        <v>48</v>
      </c>
      <c r="K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</sheetData>
  <mergeCells count="10">
    <mergeCell ref="J14:J15"/>
    <mergeCell ref="A1:E1"/>
    <mergeCell ref="A13:I13"/>
    <mergeCell ref="B14:B15"/>
    <mergeCell ref="C14:C15"/>
    <mergeCell ref="D14:D15"/>
    <mergeCell ref="E14:E15"/>
    <mergeCell ref="F14:F15"/>
    <mergeCell ref="H14:H15"/>
    <mergeCell ref="I14:I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E26" sqref="E26:F27"/>
    </sheetView>
  </sheetViews>
  <sheetFormatPr defaultRowHeight="12.75" x14ac:dyDescent="0.2"/>
  <cols>
    <col min="1" max="1" customWidth="true" width="22.85546875" collapsed="true"/>
  </cols>
  <sheetData>
    <row r="1" spans="1:11" ht="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18.510000000000002</v>
      </c>
      <c r="E3" s="21">
        <v>5.1000000000000004E-3</v>
      </c>
    </row>
    <row r="4" spans="1:11" x14ac:dyDescent="0.2">
      <c r="A4" s="22" t="s">
        <v>38</v>
      </c>
      <c r="B4" s="21">
        <v>1</v>
      </c>
      <c r="C4" s="21">
        <v>6</v>
      </c>
      <c r="D4" s="21">
        <v>0.15</v>
      </c>
      <c r="E4" s="21">
        <v>0.71499999999999997</v>
      </c>
    </row>
    <row r="5" spans="1:11" x14ac:dyDescent="0.2">
      <c r="A5" s="22" t="s">
        <v>125</v>
      </c>
      <c r="B5" s="21">
        <v>1</v>
      </c>
      <c r="C5" s="21">
        <v>6</v>
      </c>
      <c r="D5" s="21">
        <v>0.53</v>
      </c>
      <c r="E5" s="21">
        <v>0.49220000000000003</v>
      </c>
    </row>
    <row r="6" spans="1:11" x14ac:dyDescent="0.2">
      <c r="A6" s="22" t="s">
        <v>39</v>
      </c>
      <c r="B6" s="21">
        <v>1</v>
      </c>
      <c r="C6" s="21">
        <v>73</v>
      </c>
      <c r="D6" s="21">
        <v>2.48</v>
      </c>
      <c r="E6" s="21">
        <v>0.1195</v>
      </c>
    </row>
    <row r="7" spans="1:11" x14ac:dyDescent="0.2">
      <c r="A7" s="22" t="s">
        <v>126</v>
      </c>
      <c r="B7" s="21">
        <v>1</v>
      </c>
      <c r="C7" s="21">
        <v>73</v>
      </c>
      <c r="D7" s="21">
        <v>6.49</v>
      </c>
      <c r="E7" s="21">
        <v>1.29E-2</v>
      </c>
    </row>
    <row r="8" spans="1:11" ht="15" thickBot="1" x14ac:dyDescent="0.25">
      <c r="A8" s="2"/>
      <c r="B8" s="4"/>
      <c r="C8" s="4"/>
      <c r="D8" s="4"/>
      <c r="E8" s="5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13" t="s">
        <v>117</v>
      </c>
    </row>
    <row r="13" spans="1:11" ht="15" thickBot="1" x14ac:dyDescent="0.25">
      <c r="A13" s="53" t="s">
        <v>47</v>
      </c>
      <c r="B13" s="54"/>
      <c r="C13" s="54"/>
      <c r="D13" s="54"/>
      <c r="E13" s="54"/>
      <c r="F13" s="54"/>
      <c r="G13" s="54"/>
      <c r="H13" s="54"/>
      <c r="I13" s="54"/>
      <c r="J13" s="9"/>
    </row>
    <row r="14" spans="1:11" ht="14.25" customHeight="1" x14ac:dyDescent="0.2">
      <c r="B14" s="55" t="s">
        <v>41</v>
      </c>
      <c r="C14" s="52" t="s">
        <v>124</v>
      </c>
      <c r="D14" s="52" t="s">
        <v>38</v>
      </c>
      <c r="E14" s="52" t="s">
        <v>39</v>
      </c>
      <c r="F14" s="52" t="s">
        <v>42</v>
      </c>
      <c r="G14" s="20" t="s">
        <v>43</v>
      </c>
      <c r="H14" s="52" t="s">
        <v>40</v>
      </c>
      <c r="I14" s="52" t="s">
        <v>45</v>
      </c>
      <c r="J14" s="56" t="s">
        <v>46</v>
      </c>
      <c r="K14" s="10"/>
    </row>
    <row r="15" spans="1:11" ht="15" thickBot="1" x14ac:dyDescent="0.25">
      <c r="B15" s="55"/>
      <c r="C15" s="52"/>
      <c r="D15" s="52"/>
      <c r="E15" s="52"/>
      <c r="F15" s="52"/>
      <c r="G15" s="20" t="s">
        <v>44</v>
      </c>
      <c r="H15" s="52"/>
      <c r="I15" s="52"/>
      <c r="J15" s="56"/>
      <c r="K15" s="11"/>
    </row>
    <row r="16" spans="1:11" ht="13.5" thickBot="1" x14ac:dyDescent="0.25">
      <c r="A16" t="str">
        <f>CONCATENATE(B16,C16)</f>
        <v>CORT0</v>
      </c>
      <c r="B16" s="22" t="s">
        <v>124</v>
      </c>
      <c r="C16" s="20">
        <v>0</v>
      </c>
      <c r="D16" s="20"/>
      <c r="E16" s="20"/>
      <c r="F16" s="21">
        <v>0.45590000000000003</v>
      </c>
      <c r="G16" s="21">
        <v>3.5979999999999998E-2</v>
      </c>
      <c r="H16" s="21">
        <v>6</v>
      </c>
      <c r="I16" s="21">
        <v>12.67</v>
      </c>
      <c r="J16" s="21" t="s">
        <v>48</v>
      </c>
      <c r="K16" s="5"/>
    </row>
    <row r="17" spans="1:11" ht="13.5" thickBot="1" x14ac:dyDescent="0.25">
      <c r="A17" t="str">
        <f>CONCATENATE(B17,C17)</f>
        <v>CORT1</v>
      </c>
      <c r="B17" s="22" t="s">
        <v>124</v>
      </c>
      <c r="C17" s="20">
        <v>1</v>
      </c>
      <c r="D17" s="20"/>
      <c r="E17" s="20"/>
      <c r="F17" s="21">
        <v>0.37130000000000002</v>
      </c>
      <c r="G17" s="21">
        <v>3.6159999999999998E-2</v>
      </c>
      <c r="H17" s="21">
        <v>6</v>
      </c>
      <c r="I17" s="21">
        <v>10.27</v>
      </c>
      <c r="J17" s="21" t="s">
        <v>48</v>
      </c>
      <c r="K17" s="5"/>
    </row>
    <row r="18" spans="1:11" ht="26.25" thickBot="1" x14ac:dyDescent="0.25">
      <c r="A18" t="str">
        <f>CONCATENATE(B18,D18)</f>
        <v>LINETYPE0</v>
      </c>
      <c r="B18" s="22" t="s">
        <v>38</v>
      </c>
      <c r="C18" s="20"/>
      <c r="D18" s="20">
        <v>0</v>
      </c>
      <c r="E18" s="20"/>
      <c r="F18" s="21">
        <v>0.42580000000000001</v>
      </c>
      <c r="G18" s="21">
        <v>4.9079999999999999E-2</v>
      </c>
      <c r="H18" s="21">
        <v>6</v>
      </c>
      <c r="I18" s="21">
        <v>8.67</v>
      </c>
      <c r="J18" s="21">
        <v>1E-4</v>
      </c>
      <c r="K18" s="5"/>
    </row>
    <row r="19" spans="1:11" ht="26.25" thickBot="1" x14ac:dyDescent="0.25">
      <c r="A19" t="str">
        <f>CONCATENATE(B19,D19)</f>
        <v>LINETYPE1</v>
      </c>
      <c r="B19" s="22" t="s">
        <v>38</v>
      </c>
      <c r="C19" s="20"/>
      <c r="D19" s="20">
        <v>1</v>
      </c>
      <c r="E19" s="20"/>
      <c r="F19" s="21">
        <v>0.40150000000000002</v>
      </c>
      <c r="G19" s="21">
        <v>4.4810000000000003E-2</v>
      </c>
      <c r="H19" s="21">
        <v>6</v>
      </c>
      <c r="I19" s="21">
        <v>8.9600000000000009</v>
      </c>
      <c r="J19" s="21">
        <v>1E-4</v>
      </c>
      <c r="K19" s="5"/>
    </row>
    <row r="20" spans="1:11" ht="26.25" thickBot="1" x14ac:dyDescent="0.25">
      <c r="A20" t="str">
        <f>CONCATENATE(B20,C20,D20)</f>
        <v>CORT*LINETYPE00</v>
      </c>
      <c r="B20" s="22" t="s">
        <v>125</v>
      </c>
      <c r="C20" s="20">
        <v>0</v>
      </c>
      <c r="D20" s="20">
        <v>0</v>
      </c>
      <c r="E20" s="20"/>
      <c r="F20" s="21">
        <v>0.46289999999999998</v>
      </c>
      <c r="G20" s="21">
        <v>5.0930000000000003E-2</v>
      </c>
      <c r="H20" s="21">
        <v>6</v>
      </c>
      <c r="I20" s="21">
        <v>9.09</v>
      </c>
      <c r="J20" s="21" t="s">
        <v>48</v>
      </c>
      <c r="K20" s="5"/>
    </row>
    <row r="21" spans="1:11" ht="26.25" thickBot="1" x14ac:dyDescent="0.25">
      <c r="A21" t="str">
        <f>CONCATENATE(B21,C21,D21)</f>
        <v>CORT*LINETYPE01</v>
      </c>
      <c r="B21" s="22" t="s">
        <v>125</v>
      </c>
      <c r="C21" s="20">
        <v>0</v>
      </c>
      <c r="D21" s="20">
        <v>1</v>
      </c>
      <c r="E21" s="20"/>
      <c r="F21" s="21">
        <v>0.44900000000000001</v>
      </c>
      <c r="G21" s="21">
        <v>4.5909999999999999E-2</v>
      </c>
      <c r="H21" s="21">
        <v>6</v>
      </c>
      <c r="I21" s="21">
        <v>9.7799999999999994</v>
      </c>
      <c r="J21" s="21" t="s">
        <v>48</v>
      </c>
      <c r="K21" s="5"/>
    </row>
    <row r="22" spans="1:11" ht="26.25" thickBot="1" x14ac:dyDescent="0.25">
      <c r="A22" t="str">
        <f>CONCATENATE(B22,C22,D22)</f>
        <v>CORT*LINETYPE10</v>
      </c>
      <c r="B22" s="22" t="s">
        <v>125</v>
      </c>
      <c r="C22" s="20">
        <v>1</v>
      </c>
      <c r="D22" s="20">
        <v>0</v>
      </c>
      <c r="E22" s="20"/>
      <c r="F22" s="21">
        <v>0.38869999999999999</v>
      </c>
      <c r="G22" s="21">
        <v>5.108E-2</v>
      </c>
      <c r="H22" s="21">
        <v>6</v>
      </c>
      <c r="I22" s="21">
        <v>7.61</v>
      </c>
      <c r="J22" s="21">
        <v>2.9999999999999997E-4</v>
      </c>
      <c r="K22" s="5"/>
    </row>
    <row r="23" spans="1:11" ht="26.25" thickBot="1" x14ac:dyDescent="0.25">
      <c r="A23" t="str">
        <f>CONCATENATE(B23,C23,D23)</f>
        <v>CORT*LINETYPE11</v>
      </c>
      <c r="B23" s="22" t="s">
        <v>125</v>
      </c>
      <c r="C23" s="20">
        <v>1</v>
      </c>
      <c r="D23" s="20">
        <v>1</v>
      </c>
      <c r="E23" s="20"/>
      <c r="F23" s="21">
        <v>0.35399999999999998</v>
      </c>
      <c r="G23" s="21">
        <v>4.598E-2</v>
      </c>
      <c r="H23" s="21">
        <v>6</v>
      </c>
      <c r="I23" s="21">
        <v>7.7</v>
      </c>
      <c r="J23" s="21">
        <v>2.9999999999999997E-4</v>
      </c>
      <c r="K23" s="5"/>
    </row>
    <row r="24" spans="1:11" ht="13.5" thickBot="1" x14ac:dyDescent="0.25">
      <c r="A24" t="str">
        <f>CONCATENATE(B24,E24)</f>
        <v>MINI0</v>
      </c>
      <c r="B24" s="22" t="s">
        <v>39</v>
      </c>
      <c r="C24" s="20"/>
      <c r="D24" s="20"/>
      <c r="E24" s="20">
        <v>0</v>
      </c>
      <c r="F24" s="21">
        <v>0.4481</v>
      </c>
      <c r="G24" s="21">
        <v>3.1690000000000003E-2</v>
      </c>
      <c r="H24" s="21">
        <v>73</v>
      </c>
      <c r="I24" s="21">
        <v>14.14</v>
      </c>
      <c r="J24" s="21" t="s">
        <v>48</v>
      </c>
      <c r="K24" s="5"/>
    </row>
    <row r="25" spans="1:11" ht="13.5" thickBot="1" x14ac:dyDescent="0.25">
      <c r="A25" t="str">
        <f>CONCATENATE(B25,E25)</f>
        <v>MINI1</v>
      </c>
      <c r="B25" s="22" t="s">
        <v>39</v>
      </c>
      <c r="C25" s="20"/>
      <c r="D25" s="20"/>
      <c r="E25" s="20">
        <v>1</v>
      </c>
      <c r="F25" s="21">
        <v>0.37919999999999998</v>
      </c>
      <c r="G25" s="21">
        <v>4.8590000000000001E-2</v>
      </c>
      <c r="H25" s="21">
        <v>73</v>
      </c>
      <c r="I25" s="21">
        <v>7.8</v>
      </c>
      <c r="J25" s="21" t="s">
        <v>48</v>
      </c>
      <c r="K25" s="5"/>
    </row>
    <row r="26" spans="1:11" ht="26.25" thickBot="1" x14ac:dyDescent="0.25">
      <c r="A26" t="str">
        <f>CONCATENATE(B26,C26,E26)</f>
        <v>CORT*MINI00</v>
      </c>
      <c r="B26" s="22" t="s">
        <v>126</v>
      </c>
      <c r="C26" s="20">
        <v>0</v>
      </c>
      <c r="D26" s="20"/>
      <c r="E26" s="20">
        <v>0</v>
      </c>
      <c r="F26" s="21">
        <v>0.51629999999999998</v>
      </c>
      <c r="G26" s="21">
        <v>3.2500000000000001E-2</v>
      </c>
      <c r="H26" s="21">
        <v>73</v>
      </c>
      <c r="I26" s="21">
        <v>15.89</v>
      </c>
      <c r="J26" s="21" t="s">
        <v>48</v>
      </c>
      <c r="K26" s="5"/>
    </row>
    <row r="27" spans="1:11" ht="26.25" thickBot="1" x14ac:dyDescent="0.25">
      <c r="A27" t="str">
        <f>CONCATENATE(B27,C27,E27)</f>
        <v>CORT*MINI01</v>
      </c>
      <c r="B27" s="22" t="s">
        <v>126</v>
      </c>
      <c r="C27" s="20">
        <v>0</v>
      </c>
      <c r="D27" s="20"/>
      <c r="E27" s="20">
        <v>1</v>
      </c>
      <c r="F27" s="21">
        <v>0.39560000000000001</v>
      </c>
      <c r="G27" s="21">
        <v>5.1889999999999999E-2</v>
      </c>
      <c r="H27" s="21">
        <v>73</v>
      </c>
      <c r="I27" s="21">
        <v>7.62</v>
      </c>
      <c r="J27" s="21" t="s">
        <v>48</v>
      </c>
      <c r="K27" s="5"/>
    </row>
    <row r="28" spans="1:11" ht="26.25" thickBot="1" x14ac:dyDescent="0.25">
      <c r="A28" t="str">
        <f>CONCATENATE(B28,C28,E28)</f>
        <v>CORT*MINI10</v>
      </c>
      <c r="B28" s="22" t="s">
        <v>126</v>
      </c>
      <c r="C28" s="20">
        <v>1</v>
      </c>
      <c r="D28" s="20"/>
      <c r="E28" s="20">
        <v>0</v>
      </c>
      <c r="F28" s="21">
        <v>0.37990000000000002</v>
      </c>
      <c r="G28" s="21">
        <v>3.2469999999999999E-2</v>
      </c>
      <c r="H28" s="21">
        <v>73</v>
      </c>
      <c r="I28" s="21">
        <v>11.7</v>
      </c>
      <c r="J28" s="21" t="s">
        <v>48</v>
      </c>
      <c r="K28" s="5"/>
    </row>
    <row r="29" spans="1:11" ht="26.25" thickBot="1" x14ac:dyDescent="0.25">
      <c r="A29" t="str">
        <f>CONCATENATE(B29,C29,E29)</f>
        <v>CORT*MINI11</v>
      </c>
      <c r="B29" s="22" t="s">
        <v>126</v>
      </c>
      <c r="C29" s="20">
        <v>1</v>
      </c>
      <c r="D29" s="20"/>
      <c r="E29" s="20">
        <v>1</v>
      </c>
      <c r="F29" s="21">
        <v>0.36270000000000002</v>
      </c>
      <c r="G29" s="21">
        <v>5.2229999999999999E-2</v>
      </c>
      <c r="H29" s="21">
        <v>73</v>
      </c>
      <c r="I29" s="21">
        <v>6.94</v>
      </c>
      <c r="J29" s="21" t="s">
        <v>48</v>
      </c>
      <c r="K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</sheetData>
  <mergeCells count="10">
    <mergeCell ref="J14:J15"/>
    <mergeCell ref="A1:E1"/>
    <mergeCell ref="A13:I13"/>
    <mergeCell ref="B14:B15"/>
    <mergeCell ref="C14:C15"/>
    <mergeCell ref="D14:D15"/>
    <mergeCell ref="E14:E15"/>
    <mergeCell ref="F14:F15"/>
    <mergeCell ref="H14:H15"/>
    <mergeCell ref="I14:I15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1.7</v>
      </c>
      <c r="E3" s="21">
        <v>0.24060000000000001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1.82</v>
      </c>
      <c r="E4" s="21">
        <v>0.22650000000000001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0.92</v>
      </c>
      <c r="E5" s="21">
        <v>0.37469999999999998</v>
      </c>
    </row>
    <row r="6" spans="1:11" x14ac:dyDescent="0.2">
      <c r="A6" s="22" t="s">
        <v>39</v>
      </c>
      <c r="B6" s="21">
        <v>1</v>
      </c>
      <c r="C6" s="21">
        <v>63</v>
      </c>
      <c r="D6" s="21">
        <v>0.86</v>
      </c>
      <c r="E6" s="21">
        <v>0.35610000000000003</v>
      </c>
    </row>
    <row r="7" spans="1:11" ht="25.5" x14ac:dyDescent="0.2">
      <c r="A7" s="22" t="s">
        <v>126</v>
      </c>
      <c r="B7" s="21">
        <v>1</v>
      </c>
      <c r="C7" s="21">
        <v>63</v>
      </c>
      <c r="D7" s="21">
        <v>1.79</v>
      </c>
      <c r="E7" s="21">
        <v>0.1855</v>
      </c>
    </row>
    <row r="8" spans="1:11" ht="13.15" customHeight="1" x14ac:dyDescent="0.2">
      <c r="A8" s="22" t="s">
        <v>185</v>
      </c>
      <c r="B8" s="21">
        <v>1</v>
      </c>
      <c r="C8" s="21">
        <v>63</v>
      </c>
      <c r="D8" s="21">
        <v>6.98</v>
      </c>
      <c r="E8" s="21">
        <v>1.04E-2</v>
      </c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53" t="s">
        <v>47</v>
      </c>
      <c r="B12" s="54"/>
      <c r="C12" s="54"/>
      <c r="D12" s="54"/>
      <c r="E12" s="54"/>
      <c r="F12" s="54"/>
      <c r="G12" s="54"/>
      <c r="H12" s="54"/>
      <c r="I12" s="54"/>
      <c r="J12" s="17"/>
    </row>
    <row r="13" spans="1:11" ht="25.5" x14ac:dyDescent="0.2">
      <c r="B13" s="55" t="s">
        <v>41</v>
      </c>
      <c r="C13" s="52" t="s">
        <v>124</v>
      </c>
      <c r="D13" s="52" t="s">
        <v>38</v>
      </c>
      <c r="E13" s="52" t="s">
        <v>39</v>
      </c>
      <c r="F13" s="52" t="s">
        <v>42</v>
      </c>
      <c r="G13" s="20" t="s">
        <v>43</v>
      </c>
      <c r="H13" s="52" t="s">
        <v>40</v>
      </c>
      <c r="I13" s="52" t="s">
        <v>45</v>
      </c>
      <c r="J13" s="52" t="s">
        <v>46</v>
      </c>
      <c r="K13" s="18"/>
    </row>
    <row r="14" spans="1:11" ht="15" thickBot="1" x14ac:dyDescent="0.25">
      <c r="B14" s="55"/>
      <c r="C14" s="52"/>
      <c r="D14" s="52"/>
      <c r="E14" s="52"/>
      <c r="F14" s="52"/>
      <c r="G14" s="20" t="s">
        <v>44</v>
      </c>
      <c r="H14" s="52"/>
      <c r="I14" s="52"/>
      <c r="J14" s="52"/>
      <c r="K14" s="19"/>
    </row>
    <row r="15" spans="1:11" ht="13.5" thickBot="1" x14ac:dyDescent="0.25">
      <c r="A15" t="str">
        <f>CONCATENATE(B15,C15)</f>
        <v>CORT0</v>
      </c>
      <c r="B15" s="22" t="s">
        <v>124</v>
      </c>
      <c r="C15" s="20">
        <v>0</v>
      </c>
      <c r="D15" s="20"/>
      <c r="E15" s="20"/>
      <c r="F15" s="21">
        <v>71.436899999999994</v>
      </c>
      <c r="G15" s="21">
        <v>9.3324999999999996</v>
      </c>
      <c r="H15" s="21">
        <v>6</v>
      </c>
      <c r="I15" s="21">
        <v>7.65</v>
      </c>
      <c r="J15" s="21">
        <v>2.9999999999999997E-4</v>
      </c>
      <c r="K15" s="5"/>
    </row>
    <row r="16" spans="1:11" ht="13.5" thickBot="1" x14ac:dyDescent="0.25">
      <c r="A16" t="str">
        <f>CONCATENATE(B16,C16)</f>
        <v>CORT1</v>
      </c>
      <c r="B16" s="22" t="s">
        <v>124</v>
      </c>
      <c r="C16" s="20">
        <v>1</v>
      </c>
      <c r="D16" s="20"/>
      <c r="E16" s="20"/>
      <c r="F16" s="21">
        <v>85.186700000000002</v>
      </c>
      <c r="G16" s="21">
        <v>9.7639999999999993</v>
      </c>
      <c r="H16" s="21">
        <v>6</v>
      </c>
      <c r="I16" s="21">
        <v>8.7200000000000006</v>
      </c>
      <c r="J16" s="21">
        <v>1E-4</v>
      </c>
      <c r="K16" s="5"/>
    </row>
    <row r="17" spans="1:11" ht="26.25" thickBot="1" x14ac:dyDescent="0.25">
      <c r="A17" t="str">
        <f>CONCATENATE(B17,D17)</f>
        <v>LINETYPE0</v>
      </c>
      <c r="B17" s="22" t="s">
        <v>38</v>
      </c>
      <c r="C17" s="20"/>
      <c r="D17" s="20">
        <v>0</v>
      </c>
      <c r="E17" s="20"/>
      <c r="F17" s="21">
        <v>86.606300000000005</v>
      </c>
      <c r="G17" s="21">
        <v>11.1853</v>
      </c>
      <c r="H17" s="21">
        <v>6</v>
      </c>
      <c r="I17" s="21">
        <v>7.74</v>
      </c>
      <c r="J17" s="21">
        <v>2.0000000000000001E-4</v>
      </c>
      <c r="K17" s="5"/>
    </row>
    <row r="18" spans="1:11" ht="26.25" thickBot="1" x14ac:dyDescent="0.25">
      <c r="A18" t="str">
        <f>CONCATENATE(B18,D18)</f>
        <v>LINETYPE1</v>
      </c>
      <c r="B18" s="22" t="s">
        <v>38</v>
      </c>
      <c r="C18" s="20"/>
      <c r="D18" s="20">
        <v>1</v>
      </c>
      <c r="E18" s="20"/>
      <c r="F18" s="21">
        <v>70.017300000000006</v>
      </c>
      <c r="G18" s="21">
        <v>8.7952999999999992</v>
      </c>
      <c r="H18" s="21">
        <v>6</v>
      </c>
      <c r="I18" s="21">
        <v>7.96</v>
      </c>
      <c r="J18" s="21">
        <v>2.0000000000000001E-4</v>
      </c>
      <c r="K18" s="5"/>
    </row>
    <row r="19" spans="1:11" ht="26.25" thickBot="1" x14ac:dyDescent="0.25">
      <c r="A19" t="str">
        <f>CONCATENATE(B19,C19,D19)</f>
        <v>CORT*LINETYPE00</v>
      </c>
      <c r="B19" s="22" t="s">
        <v>125</v>
      </c>
      <c r="C19" s="20">
        <v>0</v>
      </c>
      <c r="D19" s="20">
        <v>0</v>
      </c>
      <c r="E19" s="20"/>
      <c r="F19" s="21">
        <v>76.142499999999998</v>
      </c>
      <c r="G19" s="21">
        <v>13.1266</v>
      </c>
      <c r="H19" s="21">
        <v>6</v>
      </c>
      <c r="I19" s="21">
        <v>5.8</v>
      </c>
      <c r="J19" s="21">
        <v>1.1999999999999999E-3</v>
      </c>
      <c r="K19" s="5"/>
    </row>
    <row r="20" spans="1:11" ht="26.25" thickBot="1" x14ac:dyDescent="0.25">
      <c r="A20" t="str">
        <f>CONCATENATE(B20,C20,D20)</f>
        <v>CORT*LINETYPE01</v>
      </c>
      <c r="B20" s="22" t="s">
        <v>125</v>
      </c>
      <c r="C20" s="20">
        <v>0</v>
      </c>
      <c r="D20" s="20">
        <v>1</v>
      </c>
      <c r="E20" s="20"/>
      <c r="F20" s="21">
        <v>66.731399999999994</v>
      </c>
      <c r="G20" s="21">
        <v>10.174799999999999</v>
      </c>
      <c r="H20" s="21">
        <v>6</v>
      </c>
      <c r="I20" s="21">
        <v>6.56</v>
      </c>
      <c r="J20" s="21">
        <v>5.9999999999999995E-4</v>
      </c>
      <c r="K20" s="5"/>
    </row>
    <row r="21" spans="1:11" ht="26.25" thickBot="1" x14ac:dyDescent="0.25">
      <c r="A21" t="str">
        <f>CONCATENATE(B21,C21,D21)</f>
        <v>CORT*LINETYPE10</v>
      </c>
      <c r="B21" s="22" t="s">
        <v>125</v>
      </c>
      <c r="C21" s="20">
        <v>1</v>
      </c>
      <c r="D21" s="20">
        <v>0</v>
      </c>
      <c r="E21" s="20"/>
      <c r="F21" s="21">
        <v>97.0702</v>
      </c>
      <c r="G21" s="21">
        <v>13.624499999999999</v>
      </c>
      <c r="H21" s="21">
        <v>6</v>
      </c>
      <c r="I21" s="21">
        <v>7.12</v>
      </c>
      <c r="J21" s="21">
        <v>4.0000000000000002E-4</v>
      </c>
      <c r="K21" s="5"/>
    </row>
    <row r="22" spans="1:11" ht="26.25" thickBot="1" x14ac:dyDescent="0.25">
      <c r="A22" t="str">
        <f>CONCATENATE(B22,C22,D22)</f>
        <v>CORT*LINETYPE11</v>
      </c>
      <c r="B22" s="22" t="s">
        <v>125</v>
      </c>
      <c r="C22" s="20">
        <v>1</v>
      </c>
      <c r="D22" s="20">
        <v>1</v>
      </c>
      <c r="E22" s="20"/>
      <c r="F22" s="21">
        <v>73.303299999999993</v>
      </c>
      <c r="G22" s="21">
        <v>10.5357</v>
      </c>
      <c r="H22" s="21">
        <v>6</v>
      </c>
      <c r="I22" s="21">
        <v>6.96</v>
      </c>
      <c r="J22" s="21">
        <v>4.0000000000000002E-4</v>
      </c>
      <c r="K22" s="5"/>
    </row>
    <row r="23" spans="1:11" ht="13.5" thickBot="1" x14ac:dyDescent="0.25">
      <c r="A23" t="str">
        <f>CONCATENATE(B23,E23)</f>
        <v>MINI0</v>
      </c>
      <c r="B23" s="22" t="s">
        <v>39</v>
      </c>
      <c r="C23" s="20"/>
      <c r="D23" s="20"/>
      <c r="E23" s="20">
        <v>0</v>
      </c>
      <c r="F23" s="21">
        <v>85.439899999999994</v>
      </c>
      <c r="G23" s="21">
        <v>6.1459999999999999</v>
      </c>
      <c r="H23" s="21">
        <v>63</v>
      </c>
      <c r="I23" s="21">
        <v>13.9</v>
      </c>
      <c r="J23" s="21" t="s">
        <v>48</v>
      </c>
      <c r="K23" s="5"/>
    </row>
    <row r="24" spans="1:11" ht="13.5" thickBot="1" x14ac:dyDescent="0.25">
      <c r="A24" t="str">
        <f>CONCATENATE(B24,E24)</f>
        <v>MINI1</v>
      </c>
      <c r="B24" s="22" t="s">
        <v>39</v>
      </c>
      <c r="C24" s="20"/>
      <c r="D24" s="20"/>
      <c r="E24" s="20">
        <v>1</v>
      </c>
      <c r="F24" s="21">
        <v>71.183800000000005</v>
      </c>
      <c r="G24" s="21">
        <v>14.370100000000001</v>
      </c>
      <c r="H24" s="21">
        <v>63</v>
      </c>
      <c r="I24" s="21">
        <v>4.95</v>
      </c>
      <c r="J24" s="21" t="s">
        <v>48</v>
      </c>
      <c r="K24" s="5"/>
    </row>
    <row r="25" spans="1:11" ht="26.25" thickBot="1" x14ac:dyDescent="0.25">
      <c r="A25" t="str">
        <f>CONCATENATE(B25,C25,E25)</f>
        <v>CORT*MINI00</v>
      </c>
      <c r="B25" s="22" t="s">
        <v>126</v>
      </c>
      <c r="C25" s="20">
        <v>0</v>
      </c>
      <c r="D25" s="20"/>
      <c r="E25" s="20">
        <v>0</v>
      </c>
      <c r="F25" s="21">
        <v>85.889399999999995</v>
      </c>
      <c r="G25" s="21">
        <v>7.1421999999999999</v>
      </c>
      <c r="H25" s="21">
        <v>63</v>
      </c>
      <c r="I25" s="21">
        <v>12.03</v>
      </c>
      <c r="J25" s="21" t="s">
        <v>48</v>
      </c>
      <c r="K25" s="5"/>
    </row>
    <row r="26" spans="1:11" ht="26.25" thickBot="1" x14ac:dyDescent="0.25">
      <c r="A26" t="str">
        <f>CONCATENATE(B26,C26,E26)</f>
        <v>CORT*MINI01</v>
      </c>
      <c r="B26" s="22" t="s">
        <v>126</v>
      </c>
      <c r="C26" s="20">
        <v>0</v>
      </c>
      <c r="D26" s="20"/>
      <c r="E26" s="20">
        <v>1</v>
      </c>
      <c r="F26" s="21">
        <v>56.984499999999997</v>
      </c>
      <c r="G26" s="21">
        <v>17.166399999999999</v>
      </c>
      <c r="H26" s="21">
        <v>63</v>
      </c>
      <c r="I26" s="21">
        <v>3.32</v>
      </c>
      <c r="J26" s="21">
        <v>1.5E-3</v>
      </c>
      <c r="K26" s="5"/>
    </row>
    <row r="27" spans="1:11" ht="26.25" thickBot="1" x14ac:dyDescent="0.25">
      <c r="A27" t="str">
        <f>CONCATENATE(B27,C27,E27)</f>
        <v>CORT*MINI10</v>
      </c>
      <c r="B27" s="22" t="s">
        <v>126</v>
      </c>
      <c r="C27" s="20">
        <v>1</v>
      </c>
      <c r="D27" s="20"/>
      <c r="E27" s="20">
        <v>0</v>
      </c>
      <c r="F27" s="21">
        <v>84.990300000000005</v>
      </c>
      <c r="G27" s="21">
        <v>7.2622999999999998</v>
      </c>
      <c r="H27" s="21">
        <v>63</v>
      </c>
      <c r="I27" s="21">
        <v>11.7</v>
      </c>
      <c r="J27" s="21" t="s">
        <v>48</v>
      </c>
      <c r="K27" s="5"/>
    </row>
    <row r="28" spans="1:11" ht="26.25" thickBot="1" x14ac:dyDescent="0.25">
      <c r="A28" t="str">
        <f>CONCATENATE(B28,C28,E28)</f>
        <v>CORT*MINI11</v>
      </c>
      <c r="B28" s="22" t="s">
        <v>126</v>
      </c>
      <c r="C28" s="20">
        <v>1</v>
      </c>
      <c r="D28" s="20"/>
      <c r="E28" s="20">
        <v>1</v>
      </c>
      <c r="F28" s="21">
        <v>85.383099999999999</v>
      </c>
      <c r="G28" s="21">
        <v>17.9267</v>
      </c>
      <c r="H28" s="21">
        <v>63</v>
      </c>
      <c r="I28" s="21">
        <v>4.76</v>
      </c>
      <c r="J28" s="21" t="s">
        <v>48</v>
      </c>
      <c r="K28" s="5"/>
    </row>
    <row r="29" spans="1:11" ht="15" thickBot="1" x14ac:dyDescent="0.25">
      <c r="A29" s="2"/>
      <c r="B29" s="3"/>
      <c r="C29" s="3"/>
      <c r="D29" s="3"/>
      <c r="E29" s="3"/>
      <c r="F29" s="4"/>
      <c r="G29" s="4"/>
      <c r="H29" s="4"/>
      <c r="I29" s="4"/>
      <c r="J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</sheetData>
  <mergeCells count="10">
    <mergeCell ref="J13:J14"/>
    <mergeCell ref="A1:E1"/>
    <mergeCell ref="A12:I12"/>
    <mergeCell ref="B13:B14"/>
    <mergeCell ref="C13:C14"/>
    <mergeCell ref="D13:D14"/>
    <mergeCell ref="E13:E14"/>
    <mergeCell ref="F13:F14"/>
    <mergeCell ref="H13:H14"/>
    <mergeCell ref="I13:I1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sqref="A1:E1"/>
    </sheetView>
  </sheetViews>
  <sheetFormatPr defaultRowHeight="12.75" x14ac:dyDescent="0.2"/>
  <sheetData>
    <row r="1" spans="1:10" ht="13.15" customHeight="1" x14ac:dyDescent="0.2">
      <c r="A1" s="53" t="s">
        <v>112</v>
      </c>
      <c r="B1" s="54"/>
      <c r="C1" s="54"/>
      <c r="D1" s="54"/>
      <c r="E1" s="54"/>
    </row>
    <row r="2" spans="1:10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0" x14ac:dyDescent="0.2">
      <c r="A3" s="22" t="s">
        <v>124</v>
      </c>
      <c r="B3" s="21">
        <v>1</v>
      </c>
      <c r="C3" s="21">
        <v>6</v>
      </c>
      <c r="D3" s="21">
        <v>6.77</v>
      </c>
      <c r="E3" s="21">
        <v>4.0599999999999997E-2</v>
      </c>
    </row>
    <row r="4" spans="1:10" ht="25.5" x14ac:dyDescent="0.2">
      <c r="A4" s="22" t="s">
        <v>38</v>
      </c>
      <c r="B4" s="21">
        <v>1</v>
      </c>
      <c r="C4" s="21">
        <v>6</v>
      </c>
      <c r="D4" s="21">
        <v>0.06</v>
      </c>
      <c r="E4" s="21">
        <v>0.81399999999999995</v>
      </c>
    </row>
    <row r="5" spans="1:10" ht="25.5" x14ac:dyDescent="0.2">
      <c r="A5" s="22" t="s">
        <v>125</v>
      </c>
      <c r="B5" s="21">
        <v>1</v>
      </c>
      <c r="C5" s="21">
        <v>6</v>
      </c>
      <c r="D5" s="21">
        <v>0.35</v>
      </c>
      <c r="E5" s="21">
        <v>0.57540000000000002</v>
      </c>
    </row>
    <row r="6" spans="1:10" x14ac:dyDescent="0.2">
      <c r="A6" s="22" t="s">
        <v>39</v>
      </c>
      <c r="B6" s="21">
        <v>1</v>
      </c>
      <c r="C6" s="21">
        <v>61</v>
      </c>
      <c r="D6" s="21">
        <v>0.13</v>
      </c>
      <c r="E6" s="21">
        <v>0.72330000000000005</v>
      </c>
    </row>
    <row r="7" spans="1:10" ht="25.5" x14ac:dyDescent="0.2">
      <c r="A7" s="22" t="s">
        <v>126</v>
      </c>
      <c r="B7" s="21">
        <v>1</v>
      </c>
      <c r="C7" s="21">
        <v>61</v>
      </c>
      <c r="D7" s="21">
        <v>2.93</v>
      </c>
      <c r="E7" s="21">
        <v>9.2200000000000004E-2</v>
      </c>
    </row>
    <row r="8" spans="1:10" x14ac:dyDescent="0.2">
      <c r="A8" s="22" t="s">
        <v>185</v>
      </c>
      <c r="B8" s="21">
        <v>1</v>
      </c>
      <c r="C8" s="21">
        <v>61</v>
      </c>
      <c r="D8" s="21">
        <v>0.38</v>
      </c>
      <c r="E8" s="21">
        <v>0.54059999999999997</v>
      </c>
    </row>
    <row r="10" spans="1:10" ht="13.5" thickBot="1" x14ac:dyDescent="0.25"/>
    <row r="11" spans="1:10" ht="13.15" customHeight="1" x14ac:dyDescent="0.2">
      <c r="A11" s="53" t="s">
        <v>47</v>
      </c>
      <c r="B11" s="54"/>
      <c r="C11" s="54"/>
      <c r="D11" s="54"/>
      <c r="E11" s="54"/>
      <c r="F11" s="54"/>
      <c r="G11" s="54"/>
      <c r="H11" s="54"/>
      <c r="I11" s="54"/>
    </row>
    <row r="12" spans="1:10" ht="25.5" x14ac:dyDescent="0.2">
      <c r="B12" s="55" t="s">
        <v>41</v>
      </c>
      <c r="C12" s="52" t="s">
        <v>124</v>
      </c>
      <c r="D12" s="52" t="s">
        <v>38</v>
      </c>
      <c r="E12" s="52" t="s">
        <v>39</v>
      </c>
      <c r="F12" s="52" t="s">
        <v>42</v>
      </c>
      <c r="G12" s="20" t="s">
        <v>43</v>
      </c>
      <c r="H12" s="52" t="s">
        <v>40</v>
      </c>
      <c r="I12" s="52" t="s">
        <v>45</v>
      </c>
      <c r="J12" s="52" t="s">
        <v>46</v>
      </c>
    </row>
    <row r="13" spans="1:10" x14ac:dyDescent="0.2">
      <c r="B13" s="55"/>
      <c r="C13" s="52"/>
      <c r="D13" s="52"/>
      <c r="E13" s="52"/>
      <c r="F13" s="52"/>
      <c r="G13" s="20" t="s">
        <v>44</v>
      </c>
      <c r="H13" s="52"/>
      <c r="I13" s="52"/>
      <c r="J13" s="52"/>
    </row>
    <row r="14" spans="1:10" x14ac:dyDescent="0.2">
      <c r="A14" t="str">
        <f>CONCATENATE(B14,C14)</f>
        <v>CORT0</v>
      </c>
      <c r="B14" s="22" t="s">
        <v>124</v>
      </c>
      <c r="C14" s="20">
        <v>0</v>
      </c>
      <c r="D14" s="20"/>
      <c r="E14" s="20"/>
      <c r="F14" s="21">
        <v>23.842700000000001</v>
      </c>
      <c r="G14" s="21">
        <v>2.7839999999999998</v>
      </c>
      <c r="H14" s="21">
        <v>6</v>
      </c>
      <c r="I14" s="21">
        <v>8.56</v>
      </c>
      <c r="J14" s="21">
        <v>1E-4</v>
      </c>
    </row>
    <row r="15" spans="1:10" x14ac:dyDescent="0.2">
      <c r="A15" t="str">
        <f>CONCATENATE(B15,C15)</f>
        <v>CORT1</v>
      </c>
      <c r="B15" s="22" t="s">
        <v>124</v>
      </c>
      <c r="C15" s="20">
        <v>1</v>
      </c>
      <c r="D15" s="20"/>
      <c r="E15" s="20"/>
      <c r="F15" s="21">
        <v>32.077399999999997</v>
      </c>
      <c r="G15" s="21">
        <v>2.9152</v>
      </c>
      <c r="H15" s="21">
        <v>6</v>
      </c>
      <c r="I15" s="21">
        <v>11</v>
      </c>
      <c r="J15" s="21" t="s">
        <v>48</v>
      </c>
    </row>
    <row r="16" spans="1:10" ht="25.5" x14ac:dyDescent="0.2">
      <c r="A16" t="str">
        <f>CONCATENATE(B16,D16)</f>
        <v>LINETYPE0</v>
      </c>
      <c r="B16" s="22" t="s">
        <v>38</v>
      </c>
      <c r="C16" s="20"/>
      <c r="D16" s="20">
        <v>0</v>
      </c>
      <c r="E16" s="20"/>
      <c r="F16" s="21">
        <v>28.4133</v>
      </c>
      <c r="G16" s="21">
        <v>3.3403</v>
      </c>
      <c r="H16" s="21">
        <v>6</v>
      </c>
      <c r="I16" s="21">
        <v>8.51</v>
      </c>
      <c r="J16" s="21">
        <v>1E-4</v>
      </c>
    </row>
    <row r="17" spans="1:10" ht="25.5" x14ac:dyDescent="0.2">
      <c r="A17" t="str">
        <f>CONCATENATE(B17,D17)</f>
        <v>LINETYPE1</v>
      </c>
      <c r="B17" s="22" t="s">
        <v>38</v>
      </c>
      <c r="C17" s="20"/>
      <c r="D17" s="20">
        <v>1</v>
      </c>
      <c r="E17" s="20"/>
      <c r="F17" s="21">
        <v>27.506799999999998</v>
      </c>
      <c r="G17" s="21">
        <v>2.6230000000000002</v>
      </c>
      <c r="H17" s="21">
        <v>6</v>
      </c>
      <c r="I17" s="21">
        <v>10.49</v>
      </c>
      <c r="J17" s="21" t="s">
        <v>48</v>
      </c>
    </row>
    <row r="18" spans="1:10" ht="25.5" x14ac:dyDescent="0.2">
      <c r="A18" t="str">
        <f>CONCATENATE(B18,C18,D18)</f>
        <v>CORT*LINETYPE00</v>
      </c>
      <c r="B18" s="22" t="s">
        <v>125</v>
      </c>
      <c r="C18" s="20">
        <v>0</v>
      </c>
      <c r="D18" s="20">
        <v>0</v>
      </c>
      <c r="E18" s="20"/>
      <c r="F18" s="21">
        <v>23.634599999999999</v>
      </c>
      <c r="G18" s="21">
        <v>3.9018000000000002</v>
      </c>
      <c r="H18" s="21">
        <v>6</v>
      </c>
      <c r="I18" s="21">
        <v>6.06</v>
      </c>
      <c r="J18" s="21">
        <v>8.9999999999999998E-4</v>
      </c>
    </row>
    <row r="19" spans="1:10" ht="25.5" x14ac:dyDescent="0.2">
      <c r="A19" t="str">
        <f>CONCATENATE(B19,C19,D19)</f>
        <v>CORT*LINETYPE01</v>
      </c>
      <c r="B19" s="22" t="s">
        <v>125</v>
      </c>
      <c r="C19" s="20">
        <v>0</v>
      </c>
      <c r="D19" s="20">
        <v>1</v>
      </c>
      <c r="E19" s="20"/>
      <c r="F19" s="21">
        <v>24.050699999999999</v>
      </c>
      <c r="G19" s="21">
        <v>3.0354999999999999</v>
      </c>
      <c r="H19" s="21">
        <v>6</v>
      </c>
      <c r="I19" s="21">
        <v>7.92</v>
      </c>
      <c r="J19" s="21">
        <v>2.0000000000000001E-4</v>
      </c>
    </row>
    <row r="20" spans="1:10" ht="25.5" x14ac:dyDescent="0.2">
      <c r="A20" t="str">
        <f>CONCATENATE(B20,C20,D20)</f>
        <v>CORT*LINETYPE10</v>
      </c>
      <c r="B20" s="22" t="s">
        <v>125</v>
      </c>
      <c r="C20" s="20">
        <v>1</v>
      </c>
      <c r="D20" s="20">
        <v>0</v>
      </c>
      <c r="E20" s="20"/>
      <c r="F20" s="21">
        <v>33.191899999999997</v>
      </c>
      <c r="G20" s="21">
        <v>4.1119000000000003</v>
      </c>
      <c r="H20" s="21">
        <v>6</v>
      </c>
      <c r="I20" s="21">
        <v>8.07</v>
      </c>
      <c r="J20" s="21">
        <v>2.0000000000000001E-4</v>
      </c>
    </row>
    <row r="21" spans="1:10" ht="25.5" x14ac:dyDescent="0.2">
      <c r="A21" t="str">
        <f>CONCATENATE(B21,C21,D21)</f>
        <v>CORT*LINETYPE11</v>
      </c>
      <c r="B21" s="22" t="s">
        <v>125</v>
      </c>
      <c r="C21" s="20">
        <v>1</v>
      </c>
      <c r="D21" s="20">
        <v>1</v>
      </c>
      <c r="E21" s="20"/>
      <c r="F21" s="21">
        <v>30.962900000000001</v>
      </c>
      <c r="G21" s="21">
        <v>3.1198999999999999</v>
      </c>
      <c r="H21" s="21">
        <v>6</v>
      </c>
      <c r="I21" s="21">
        <v>9.92</v>
      </c>
      <c r="J21" s="21" t="s">
        <v>48</v>
      </c>
    </row>
    <row r="22" spans="1:10" x14ac:dyDescent="0.2">
      <c r="A22" t="str">
        <f>CONCATENATE(B22,E22)</f>
        <v>MINI0</v>
      </c>
      <c r="B22" s="22" t="s">
        <v>39</v>
      </c>
      <c r="C22" s="20"/>
      <c r="D22" s="20"/>
      <c r="E22" s="20">
        <v>0</v>
      </c>
      <c r="F22" s="21">
        <v>28.7681</v>
      </c>
      <c r="G22" s="21">
        <v>1.8392999999999999</v>
      </c>
      <c r="H22" s="21">
        <v>61</v>
      </c>
      <c r="I22" s="21">
        <v>15.64</v>
      </c>
      <c r="J22" s="21" t="s">
        <v>48</v>
      </c>
    </row>
    <row r="23" spans="1:10" x14ac:dyDescent="0.2">
      <c r="A23" t="str">
        <f>CONCATENATE(B23,E23)</f>
        <v>MINI1</v>
      </c>
      <c r="B23" s="22" t="s">
        <v>39</v>
      </c>
      <c r="C23" s="20"/>
      <c r="D23" s="20"/>
      <c r="E23" s="20">
        <v>1</v>
      </c>
      <c r="F23" s="21">
        <v>27.152000000000001</v>
      </c>
      <c r="G23" s="21">
        <v>4.2638999999999996</v>
      </c>
      <c r="H23" s="21">
        <v>61</v>
      </c>
      <c r="I23" s="21">
        <v>6.37</v>
      </c>
      <c r="J23" s="21" t="s">
        <v>48</v>
      </c>
    </row>
    <row r="24" spans="1:10" ht="25.5" x14ac:dyDescent="0.2">
      <c r="A24" t="str">
        <f>CONCATENATE(B24,C24,E24)</f>
        <v>CORT*MINI00</v>
      </c>
      <c r="B24" s="22" t="s">
        <v>126</v>
      </c>
      <c r="C24" s="20">
        <v>0</v>
      </c>
      <c r="D24" s="20"/>
      <c r="E24" s="20">
        <v>0</v>
      </c>
      <c r="F24" s="21">
        <v>27.4559</v>
      </c>
      <c r="G24" s="21">
        <v>2.1168</v>
      </c>
      <c r="H24" s="21">
        <v>61</v>
      </c>
      <c r="I24" s="21">
        <v>12.97</v>
      </c>
      <c r="J24" s="21" t="s">
        <v>48</v>
      </c>
    </row>
    <row r="25" spans="1:10" ht="25.5" x14ac:dyDescent="0.2">
      <c r="A25" t="str">
        <f>CONCATENATE(B25,C25,E25)</f>
        <v>CORT*MINI01</v>
      </c>
      <c r="B25" s="22" t="s">
        <v>126</v>
      </c>
      <c r="C25" s="20">
        <v>0</v>
      </c>
      <c r="D25" s="20"/>
      <c r="E25" s="20">
        <v>1</v>
      </c>
      <c r="F25" s="21">
        <v>20.229399999999998</v>
      </c>
      <c r="G25" s="21">
        <v>5.1356999999999999</v>
      </c>
      <c r="H25" s="21">
        <v>61</v>
      </c>
      <c r="I25" s="21">
        <v>3.94</v>
      </c>
      <c r="J25" s="21">
        <v>2.0000000000000001E-4</v>
      </c>
    </row>
    <row r="26" spans="1:10" ht="25.5" x14ac:dyDescent="0.2">
      <c r="A26" t="str">
        <f>CONCATENATE(B26,C26,E26)</f>
        <v>CORT*MINI10</v>
      </c>
      <c r="B26" s="22" t="s">
        <v>126</v>
      </c>
      <c r="C26" s="20">
        <v>1</v>
      </c>
      <c r="D26" s="20"/>
      <c r="E26" s="20">
        <v>0</v>
      </c>
      <c r="F26" s="21">
        <v>30.080300000000001</v>
      </c>
      <c r="G26" s="21">
        <v>2.1781000000000001</v>
      </c>
      <c r="H26" s="21">
        <v>61</v>
      </c>
      <c r="I26" s="21">
        <v>13.81</v>
      </c>
      <c r="J26" s="21" t="s">
        <v>48</v>
      </c>
    </row>
    <row r="27" spans="1:10" ht="25.5" x14ac:dyDescent="0.2">
      <c r="A27" t="str">
        <f>CONCATENATE(B27,C27,E27)</f>
        <v>CORT*MINI11</v>
      </c>
      <c r="B27" s="22" t="s">
        <v>126</v>
      </c>
      <c r="C27" s="20">
        <v>1</v>
      </c>
      <c r="D27" s="20"/>
      <c r="E27" s="20">
        <v>1</v>
      </c>
      <c r="F27" s="21">
        <v>34.0745</v>
      </c>
      <c r="G27" s="21">
        <v>5.3197999999999999</v>
      </c>
      <c r="H27" s="21">
        <v>61</v>
      </c>
      <c r="I27" s="21">
        <v>6.41</v>
      </c>
      <c r="J27" s="21" t="s">
        <v>48</v>
      </c>
    </row>
  </sheetData>
  <mergeCells count="10">
    <mergeCell ref="J12:J13"/>
    <mergeCell ref="A1:E1"/>
    <mergeCell ref="A11:I11"/>
    <mergeCell ref="B12:B13"/>
    <mergeCell ref="C12:C13"/>
    <mergeCell ref="D12:D13"/>
    <mergeCell ref="E12:E13"/>
    <mergeCell ref="F12:F13"/>
    <mergeCell ref="H12:H13"/>
    <mergeCell ref="I12:I1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sqref="A1:E1"/>
    </sheetView>
  </sheetViews>
  <sheetFormatPr defaultRowHeight="12.75" x14ac:dyDescent="0.2"/>
  <sheetData>
    <row r="1" spans="1:11" ht="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0.01</v>
      </c>
      <c r="E3" s="21">
        <v>0.93120000000000003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2.92</v>
      </c>
      <c r="E4" s="21">
        <v>0.1384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0.73</v>
      </c>
      <c r="E5" s="21">
        <v>0.42649999999999999</v>
      </c>
    </row>
    <row r="6" spans="1:11" x14ac:dyDescent="0.2">
      <c r="A6" s="22" t="s">
        <v>39</v>
      </c>
      <c r="B6" s="21">
        <v>1</v>
      </c>
      <c r="C6" s="21">
        <v>62</v>
      </c>
      <c r="D6" s="21">
        <v>2.5099999999999998</v>
      </c>
      <c r="E6" s="21">
        <v>0.11849999999999999</v>
      </c>
    </row>
    <row r="7" spans="1:11" ht="25.5" x14ac:dyDescent="0.2">
      <c r="A7" s="22" t="s">
        <v>126</v>
      </c>
      <c r="B7" s="21">
        <v>1</v>
      </c>
      <c r="C7" s="21">
        <v>62</v>
      </c>
      <c r="D7" s="21">
        <v>0.11</v>
      </c>
      <c r="E7" s="21">
        <v>0.74229999999999996</v>
      </c>
    </row>
    <row r="8" spans="1:11" ht="15" thickBot="1" x14ac:dyDescent="0.25">
      <c r="A8" s="2"/>
      <c r="B8" s="4"/>
      <c r="C8" s="4"/>
      <c r="D8" s="4"/>
      <c r="E8" s="5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53" t="s">
        <v>47</v>
      </c>
      <c r="B12" s="54"/>
      <c r="C12" s="54"/>
      <c r="D12" s="54"/>
      <c r="E12" s="54"/>
      <c r="F12" s="54"/>
      <c r="G12" s="54"/>
      <c r="H12" s="54"/>
      <c r="I12" s="54"/>
      <c r="J12" s="17"/>
    </row>
    <row r="13" spans="1:11" ht="25.5" x14ac:dyDescent="0.2">
      <c r="B13" s="55" t="s">
        <v>41</v>
      </c>
      <c r="C13" s="52" t="s">
        <v>124</v>
      </c>
      <c r="D13" s="52" t="s">
        <v>38</v>
      </c>
      <c r="E13" s="52" t="s">
        <v>39</v>
      </c>
      <c r="F13" s="52" t="s">
        <v>42</v>
      </c>
      <c r="G13" s="20" t="s">
        <v>43</v>
      </c>
      <c r="H13" s="52" t="s">
        <v>40</v>
      </c>
      <c r="I13" s="52" t="s">
        <v>45</v>
      </c>
      <c r="J13" s="52" t="s">
        <v>46</v>
      </c>
      <c r="K13" s="18"/>
    </row>
    <row r="14" spans="1:11" ht="15" thickBot="1" x14ac:dyDescent="0.25">
      <c r="B14" s="55"/>
      <c r="C14" s="52"/>
      <c r="D14" s="52"/>
      <c r="E14" s="52"/>
      <c r="F14" s="52"/>
      <c r="G14" s="20" t="s">
        <v>44</v>
      </c>
      <c r="H14" s="52"/>
      <c r="I14" s="52"/>
      <c r="J14" s="52"/>
      <c r="K14" s="19"/>
    </row>
    <row r="15" spans="1:11" ht="13.5" thickBot="1" x14ac:dyDescent="0.25">
      <c r="A15" t="str">
        <f>CONCATENATE(B15,C15)</f>
        <v>CORT0</v>
      </c>
      <c r="B15" s="22" t="s">
        <v>124</v>
      </c>
      <c r="C15" s="20">
        <v>0</v>
      </c>
      <c r="D15" s="20"/>
      <c r="E15" s="20"/>
      <c r="F15" s="21">
        <v>0.4622</v>
      </c>
      <c r="G15" s="21">
        <v>1.359E-2</v>
      </c>
      <c r="H15" s="21">
        <v>6</v>
      </c>
      <c r="I15" s="21">
        <v>34.020000000000003</v>
      </c>
      <c r="J15" s="21" t="s">
        <v>48</v>
      </c>
      <c r="K15" s="5"/>
    </row>
    <row r="16" spans="1:11" ht="13.5" thickBot="1" x14ac:dyDescent="0.25">
      <c r="A16" t="str">
        <f>CONCATENATE(B16,C16)</f>
        <v>CORT1</v>
      </c>
      <c r="B16" s="22" t="s">
        <v>124</v>
      </c>
      <c r="C16" s="20">
        <v>1</v>
      </c>
      <c r="D16" s="20"/>
      <c r="E16" s="20"/>
      <c r="F16" s="21">
        <v>0.46400000000000002</v>
      </c>
      <c r="G16" s="21">
        <v>1.5010000000000001E-2</v>
      </c>
      <c r="H16" s="21">
        <v>6</v>
      </c>
      <c r="I16" s="21">
        <v>30.92</v>
      </c>
      <c r="J16" s="21" t="s">
        <v>48</v>
      </c>
      <c r="K16" s="5"/>
    </row>
    <row r="17" spans="1:11" ht="26.25" thickBot="1" x14ac:dyDescent="0.25">
      <c r="A17" t="str">
        <f>CONCATENATE(B17,D17)</f>
        <v>LINETYPE0</v>
      </c>
      <c r="B17" s="22" t="s">
        <v>38</v>
      </c>
      <c r="C17" s="20"/>
      <c r="D17" s="20">
        <v>0</v>
      </c>
      <c r="E17" s="20"/>
      <c r="F17" s="21">
        <v>0.47539999999999999</v>
      </c>
      <c r="G17" s="21">
        <v>1.4120000000000001E-2</v>
      </c>
      <c r="H17" s="21">
        <v>6</v>
      </c>
      <c r="I17" s="21">
        <v>33.659999999999997</v>
      </c>
      <c r="J17" s="21" t="s">
        <v>48</v>
      </c>
      <c r="K17" s="5"/>
    </row>
    <row r="18" spans="1:11" ht="26.25" thickBot="1" x14ac:dyDescent="0.25">
      <c r="A18" t="str">
        <f>CONCATENATE(B18,D18)</f>
        <v>LINETYPE1</v>
      </c>
      <c r="B18" s="22" t="s">
        <v>38</v>
      </c>
      <c r="C18" s="20"/>
      <c r="D18" s="20">
        <v>1</v>
      </c>
      <c r="E18" s="20"/>
      <c r="F18" s="21">
        <v>0.45079999999999998</v>
      </c>
      <c r="G18" s="21">
        <v>1.043E-2</v>
      </c>
      <c r="H18" s="21">
        <v>6</v>
      </c>
      <c r="I18" s="21">
        <v>43.23</v>
      </c>
      <c r="J18" s="21" t="s">
        <v>48</v>
      </c>
      <c r="K18" s="5"/>
    </row>
    <row r="19" spans="1:11" ht="26.25" thickBot="1" x14ac:dyDescent="0.25">
      <c r="A19" t="str">
        <f>CONCATENATE(B19,C19,D19)</f>
        <v>CORT*LINETYPE00</v>
      </c>
      <c r="B19" s="22" t="s">
        <v>125</v>
      </c>
      <c r="C19" s="20">
        <v>0</v>
      </c>
      <c r="D19" s="20">
        <v>0</v>
      </c>
      <c r="E19" s="20"/>
      <c r="F19" s="21">
        <v>0.48060000000000003</v>
      </c>
      <c r="G19" s="21">
        <v>1.9009999999999999E-2</v>
      </c>
      <c r="H19" s="21">
        <v>6</v>
      </c>
      <c r="I19" s="21">
        <v>25.29</v>
      </c>
      <c r="J19" s="21" t="s">
        <v>48</v>
      </c>
      <c r="K19" s="5"/>
    </row>
    <row r="20" spans="1:11" ht="26.25" thickBot="1" x14ac:dyDescent="0.25">
      <c r="A20" t="str">
        <f>CONCATENATE(B20,C20,D20)</f>
        <v>CORT*LINETYPE01</v>
      </c>
      <c r="B20" s="22" t="s">
        <v>125</v>
      </c>
      <c r="C20" s="20">
        <v>0</v>
      </c>
      <c r="D20" s="20">
        <v>1</v>
      </c>
      <c r="E20" s="20"/>
      <c r="F20" s="21">
        <v>0.44379999999999997</v>
      </c>
      <c r="G20" s="21">
        <v>1.4250000000000001E-2</v>
      </c>
      <c r="H20" s="21">
        <v>6</v>
      </c>
      <c r="I20" s="21">
        <v>31.14</v>
      </c>
      <c r="J20" s="21" t="s">
        <v>48</v>
      </c>
      <c r="K20" s="5"/>
    </row>
    <row r="21" spans="1:11" ht="26.25" thickBot="1" x14ac:dyDescent="0.25">
      <c r="A21" t="str">
        <f>CONCATENATE(B21,C21,D21)</f>
        <v>CORT*LINETYPE10</v>
      </c>
      <c r="B21" s="22" t="s">
        <v>125</v>
      </c>
      <c r="C21" s="20">
        <v>1</v>
      </c>
      <c r="D21" s="20">
        <v>0</v>
      </c>
      <c r="E21" s="20"/>
      <c r="F21" s="21">
        <v>0.47020000000000001</v>
      </c>
      <c r="G21" s="21">
        <v>2.0899999999999998E-2</v>
      </c>
      <c r="H21" s="21">
        <v>6</v>
      </c>
      <c r="I21" s="21">
        <v>22.5</v>
      </c>
      <c r="J21" s="21" t="s">
        <v>48</v>
      </c>
      <c r="K21" s="5"/>
    </row>
    <row r="22" spans="1:11" ht="26.25" thickBot="1" x14ac:dyDescent="0.25">
      <c r="A22" t="str">
        <f>CONCATENATE(B22,C22,D22)</f>
        <v>CORT*LINETYPE11</v>
      </c>
      <c r="B22" s="22" t="s">
        <v>125</v>
      </c>
      <c r="C22" s="20">
        <v>1</v>
      </c>
      <c r="D22" s="20">
        <v>1</v>
      </c>
      <c r="E22" s="20"/>
      <c r="F22" s="21">
        <v>0.45789999999999997</v>
      </c>
      <c r="G22" s="21">
        <v>1.523E-2</v>
      </c>
      <c r="H22" s="21">
        <v>6</v>
      </c>
      <c r="I22" s="21">
        <v>30.06</v>
      </c>
      <c r="J22" s="21" t="s">
        <v>48</v>
      </c>
      <c r="K22" s="5"/>
    </row>
    <row r="23" spans="1:11" ht="13.5" thickBot="1" x14ac:dyDescent="0.25">
      <c r="A23" t="str">
        <f>CONCATENATE(B23,E23)</f>
        <v>MINI0</v>
      </c>
      <c r="B23" s="22" t="s">
        <v>39</v>
      </c>
      <c r="C23" s="20"/>
      <c r="D23" s="20"/>
      <c r="E23" s="20">
        <v>0</v>
      </c>
      <c r="F23" s="21">
        <v>0.47960000000000003</v>
      </c>
      <c r="G23" s="21">
        <v>7.1900000000000002E-3</v>
      </c>
      <c r="H23" s="21">
        <v>62</v>
      </c>
      <c r="I23" s="21">
        <v>66.709999999999994</v>
      </c>
      <c r="J23" s="21" t="s">
        <v>48</v>
      </c>
      <c r="K23" s="5"/>
    </row>
    <row r="24" spans="1:11" ht="13.5" thickBot="1" x14ac:dyDescent="0.25">
      <c r="A24" t="str">
        <f>CONCATENATE(B24,E24)</f>
        <v>MINI1</v>
      </c>
      <c r="B24" s="22" t="s">
        <v>39</v>
      </c>
      <c r="C24" s="20"/>
      <c r="D24" s="20"/>
      <c r="E24" s="20">
        <v>1</v>
      </c>
      <c r="F24" s="21">
        <v>0.4466</v>
      </c>
      <c r="G24" s="21">
        <v>1.9259999999999999E-2</v>
      </c>
      <c r="H24" s="21">
        <v>62</v>
      </c>
      <c r="I24" s="21">
        <v>23.19</v>
      </c>
      <c r="J24" s="21" t="s">
        <v>48</v>
      </c>
      <c r="K24" s="5"/>
    </row>
    <row r="25" spans="1:11" ht="26.25" thickBot="1" x14ac:dyDescent="0.25">
      <c r="A25" t="str">
        <f>CONCATENATE(B25,C25,E25)</f>
        <v>CORT*MINI00</v>
      </c>
      <c r="B25" s="22" t="s">
        <v>126</v>
      </c>
      <c r="C25" s="20">
        <v>0</v>
      </c>
      <c r="D25" s="20"/>
      <c r="E25" s="20">
        <v>0</v>
      </c>
      <c r="F25" s="21">
        <v>0.48209999999999997</v>
      </c>
      <c r="G25" s="21">
        <v>9.8779999999999996E-3</v>
      </c>
      <c r="H25" s="21">
        <v>62</v>
      </c>
      <c r="I25" s="21">
        <v>48.81</v>
      </c>
      <c r="J25" s="21" t="s">
        <v>48</v>
      </c>
      <c r="K25" s="5"/>
    </row>
    <row r="26" spans="1:11" ht="26.25" thickBot="1" x14ac:dyDescent="0.25">
      <c r="A26" t="str">
        <f>CONCATENATE(B26,C26,E26)</f>
        <v>CORT*MINI01</v>
      </c>
      <c r="B26" s="22" t="s">
        <v>126</v>
      </c>
      <c r="C26" s="20">
        <v>0</v>
      </c>
      <c r="D26" s="20"/>
      <c r="E26" s="20">
        <v>1</v>
      </c>
      <c r="F26" s="21">
        <v>0.44219999999999998</v>
      </c>
      <c r="G26" s="21">
        <v>2.6030000000000001E-2</v>
      </c>
      <c r="H26" s="21">
        <v>62</v>
      </c>
      <c r="I26" s="21">
        <v>16.989999999999998</v>
      </c>
      <c r="J26" s="21" t="s">
        <v>48</v>
      </c>
      <c r="K26" s="5"/>
    </row>
    <row r="27" spans="1:11" ht="26.25" thickBot="1" x14ac:dyDescent="0.25">
      <c r="A27" t="str">
        <f>CONCATENATE(B27,C27,E27)</f>
        <v>CORT*MINI10</v>
      </c>
      <c r="B27" s="22" t="s">
        <v>126</v>
      </c>
      <c r="C27" s="20">
        <v>1</v>
      </c>
      <c r="D27" s="20"/>
      <c r="E27" s="20">
        <v>0</v>
      </c>
      <c r="F27" s="21">
        <v>0.47710000000000002</v>
      </c>
      <c r="G27" s="21">
        <v>1.0449999999999999E-2</v>
      </c>
      <c r="H27" s="21">
        <v>62</v>
      </c>
      <c r="I27" s="21">
        <v>45.65</v>
      </c>
      <c r="J27" s="21" t="s">
        <v>48</v>
      </c>
      <c r="K27" s="5"/>
    </row>
    <row r="28" spans="1:11" ht="26.25" thickBot="1" x14ac:dyDescent="0.25">
      <c r="A28" t="str">
        <f>CONCATENATE(B28,C28,E28)</f>
        <v>CORT*MINI11</v>
      </c>
      <c r="B28" s="22" t="s">
        <v>126</v>
      </c>
      <c r="C28" s="20">
        <v>1</v>
      </c>
      <c r="D28" s="20"/>
      <c r="E28" s="20">
        <v>1</v>
      </c>
      <c r="F28" s="21">
        <v>0.45090000000000002</v>
      </c>
      <c r="G28" s="21">
        <v>2.8379999999999999E-2</v>
      </c>
      <c r="H28" s="21">
        <v>62</v>
      </c>
      <c r="I28" s="21">
        <v>15.89</v>
      </c>
      <c r="J28" s="21" t="s">
        <v>48</v>
      </c>
      <c r="K28" s="5"/>
    </row>
    <row r="29" spans="1:11" ht="15" thickBot="1" x14ac:dyDescent="0.25">
      <c r="A29" s="2"/>
      <c r="B29" s="3"/>
      <c r="C29" s="3"/>
      <c r="D29" s="3"/>
      <c r="E29" s="3"/>
      <c r="F29" s="4"/>
      <c r="G29" s="4"/>
      <c r="H29" s="4"/>
      <c r="I29" s="4"/>
      <c r="J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</sheetData>
  <mergeCells count="10">
    <mergeCell ref="J13:J14"/>
    <mergeCell ref="A1:E1"/>
    <mergeCell ref="A12:I12"/>
    <mergeCell ref="B13:B14"/>
    <mergeCell ref="C13:C14"/>
    <mergeCell ref="D13:D14"/>
    <mergeCell ref="E13:E14"/>
    <mergeCell ref="F13:F14"/>
    <mergeCell ref="H13:H14"/>
    <mergeCell ref="I13:I1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sqref="A1:E1"/>
    </sheetView>
  </sheetViews>
  <sheetFormatPr defaultRowHeight="12.75" x14ac:dyDescent="0.2"/>
  <sheetData>
    <row r="1" spans="1:11" ht="14.4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0.61</v>
      </c>
      <c r="E3" s="21">
        <v>0.4632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3.35</v>
      </c>
      <c r="E4" s="21">
        <v>0.1172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0.22</v>
      </c>
      <c r="E5" s="21">
        <v>0.65880000000000005</v>
      </c>
    </row>
    <row r="6" spans="1:11" x14ac:dyDescent="0.2">
      <c r="A6" s="22" t="s">
        <v>39</v>
      </c>
      <c r="B6" s="21">
        <v>1</v>
      </c>
      <c r="C6" s="21">
        <v>62</v>
      </c>
      <c r="D6" s="21">
        <v>5.4</v>
      </c>
      <c r="E6" s="21">
        <v>2.35E-2</v>
      </c>
    </row>
    <row r="7" spans="1:11" ht="25.5" x14ac:dyDescent="0.2">
      <c r="A7" s="22" t="s">
        <v>126</v>
      </c>
      <c r="B7" s="21">
        <v>1</v>
      </c>
      <c r="C7" s="21">
        <v>62</v>
      </c>
      <c r="D7" s="21">
        <v>0.03</v>
      </c>
      <c r="E7" s="21">
        <v>0.86850000000000005</v>
      </c>
    </row>
    <row r="8" spans="1:11" ht="15" thickBot="1" x14ac:dyDescent="0.25">
      <c r="A8" s="2"/>
      <c r="B8" s="4"/>
      <c r="C8" s="4"/>
      <c r="D8" s="4"/>
      <c r="E8" s="5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4.45" customHeight="1" thickBot="1" x14ac:dyDescent="0.25">
      <c r="A12" s="53" t="s">
        <v>47</v>
      </c>
      <c r="B12" s="54"/>
      <c r="C12" s="54"/>
      <c r="D12" s="54"/>
      <c r="E12" s="54"/>
      <c r="F12" s="54"/>
      <c r="G12" s="54"/>
      <c r="H12" s="54"/>
      <c r="I12" s="54"/>
      <c r="J12" s="17"/>
    </row>
    <row r="13" spans="1:11" ht="13.9" customHeight="1" x14ac:dyDescent="0.2">
      <c r="B13" s="55" t="s">
        <v>41</v>
      </c>
      <c r="C13" s="52" t="s">
        <v>124</v>
      </c>
      <c r="D13" s="52" t="s">
        <v>38</v>
      </c>
      <c r="E13" s="52" t="s">
        <v>39</v>
      </c>
      <c r="F13" s="52" t="s">
        <v>42</v>
      </c>
      <c r="G13" s="20" t="s">
        <v>43</v>
      </c>
      <c r="H13" s="52" t="s">
        <v>40</v>
      </c>
      <c r="I13" s="52" t="s">
        <v>45</v>
      </c>
      <c r="J13" s="52" t="s">
        <v>46</v>
      </c>
      <c r="K13" s="18"/>
    </row>
    <row r="14" spans="1:11" ht="15" thickBot="1" x14ac:dyDescent="0.25">
      <c r="B14" s="55"/>
      <c r="C14" s="52"/>
      <c r="D14" s="52"/>
      <c r="E14" s="52"/>
      <c r="F14" s="52"/>
      <c r="G14" s="20" t="s">
        <v>44</v>
      </c>
      <c r="H14" s="52"/>
      <c r="I14" s="52"/>
      <c r="J14" s="52"/>
      <c r="K14" s="19"/>
    </row>
    <row r="15" spans="1:11" ht="13.5" thickBot="1" x14ac:dyDescent="0.25">
      <c r="A15" t="str">
        <f>CONCATENATE(B15,C15)</f>
        <v>CORT0</v>
      </c>
      <c r="B15" s="22" t="s">
        <v>124</v>
      </c>
      <c r="C15" s="20">
        <v>0</v>
      </c>
      <c r="D15" s="20"/>
      <c r="E15" s="20"/>
      <c r="F15" s="21">
        <v>10.1975</v>
      </c>
      <c r="G15" s="21">
        <v>6.0099</v>
      </c>
      <c r="H15" s="21">
        <v>6</v>
      </c>
      <c r="I15" s="21">
        <v>1.7</v>
      </c>
      <c r="J15" s="21">
        <v>0.14069999999999999</v>
      </c>
      <c r="K15" s="5"/>
    </row>
    <row r="16" spans="1:11" ht="13.5" thickBot="1" x14ac:dyDescent="0.25">
      <c r="A16" t="str">
        <f>CONCATENATE(B16,C16)</f>
        <v>CORT1</v>
      </c>
      <c r="B16" s="22" t="s">
        <v>124</v>
      </c>
      <c r="C16" s="20">
        <v>1</v>
      </c>
      <c r="D16" s="20"/>
      <c r="E16" s="20"/>
      <c r="F16" s="21">
        <v>3.2787999999999999</v>
      </c>
      <c r="G16" s="21">
        <v>6.4705000000000004</v>
      </c>
      <c r="H16" s="21">
        <v>6</v>
      </c>
      <c r="I16" s="21">
        <v>0.51</v>
      </c>
      <c r="J16" s="21">
        <v>0.63039999999999996</v>
      </c>
      <c r="K16" s="5"/>
    </row>
    <row r="17" spans="1:11" ht="26.25" thickBot="1" x14ac:dyDescent="0.25">
      <c r="A17" t="str">
        <f>CONCATENATE(B17,D17)</f>
        <v>LINETYPE0</v>
      </c>
      <c r="B17" s="22" t="s">
        <v>38</v>
      </c>
      <c r="C17" s="20"/>
      <c r="D17" s="20">
        <v>0</v>
      </c>
      <c r="E17" s="20"/>
      <c r="F17" s="21">
        <v>0.85560000000000003</v>
      </c>
      <c r="G17" s="21">
        <v>6.1867999999999999</v>
      </c>
      <c r="H17" s="21">
        <v>6</v>
      </c>
      <c r="I17" s="21">
        <v>0.14000000000000001</v>
      </c>
      <c r="J17" s="21">
        <v>0.89449999999999996</v>
      </c>
      <c r="K17" s="5"/>
    </row>
    <row r="18" spans="1:11" ht="26.25" thickBot="1" x14ac:dyDescent="0.25">
      <c r="A18" t="str">
        <f>CONCATENATE(B18,D18)</f>
        <v>LINETYPE1</v>
      </c>
      <c r="B18" s="22" t="s">
        <v>38</v>
      </c>
      <c r="C18" s="20"/>
      <c r="D18" s="20">
        <v>1</v>
      </c>
      <c r="E18" s="20"/>
      <c r="F18" s="21">
        <v>12.620799999999999</v>
      </c>
      <c r="G18" s="21">
        <v>4.6266999999999996</v>
      </c>
      <c r="H18" s="21">
        <v>6</v>
      </c>
      <c r="I18" s="21">
        <v>2.73</v>
      </c>
      <c r="J18" s="21">
        <v>3.4299999999999997E-2</v>
      </c>
      <c r="K18" s="5"/>
    </row>
    <row r="19" spans="1:11" ht="26.25" thickBot="1" x14ac:dyDescent="0.25">
      <c r="A19" t="str">
        <f>CONCATENATE(B19,C19,D19)</f>
        <v>CORT*LINETYPE00</v>
      </c>
      <c r="B19" s="22" t="s">
        <v>125</v>
      </c>
      <c r="C19" s="20">
        <v>0</v>
      </c>
      <c r="D19" s="20">
        <v>0</v>
      </c>
      <c r="E19" s="20"/>
      <c r="F19" s="21">
        <v>5.8083</v>
      </c>
      <c r="G19" s="21">
        <v>8.4365000000000006</v>
      </c>
      <c r="H19" s="21">
        <v>6</v>
      </c>
      <c r="I19" s="21">
        <v>0.69</v>
      </c>
      <c r="J19" s="21">
        <v>0.51690000000000003</v>
      </c>
      <c r="K19" s="5"/>
    </row>
    <row r="20" spans="1:11" ht="26.25" thickBot="1" x14ac:dyDescent="0.25">
      <c r="A20" t="str">
        <f>CONCATENATE(B20,C20,D20)</f>
        <v>CORT*LINETYPE01</v>
      </c>
      <c r="B20" s="22" t="s">
        <v>125</v>
      </c>
      <c r="C20" s="20">
        <v>0</v>
      </c>
      <c r="D20" s="20">
        <v>1</v>
      </c>
      <c r="E20" s="20"/>
      <c r="F20" s="21">
        <v>14.5868</v>
      </c>
      <c r="G20" s="21">
        <v>6.3776999999999999</v>
      </c>
      <c r="H20" s="21">
        <v>6</v>
      </c>
      <c r="I20" s="21">
        <v>2.29</v>
      </c>
      <c r="J20" s="21">
        <v>6.2199999999999998E-2</v>
      </c>
      <c r="K20" s="5"/>
    </row>
    <row r="21" spans="1:11" ht="26.25" thickBot="1" x14ac:dyDescent="0.25">
      <c r="A21" t="str">
        <f>CONCATENATE(B21,C21,D21)</f>
        <v>CORT*LINETYPE10</v>
      </c>
      <c r="B21" s="22" t="s">
        <v>125</v>
      </c>
      <c r="C21" s="20">
        <v>1</v>
      </c>
      <c r="D21" s="20">
        <v>0</v>
      </c>
      <c r="E21" s="20"/>
      <c r="F21" s="23">
        <v>-4.0972</v>
      </c>
      <c r="G21" s="21">
        <v>9.0517000000000003</v>
      </c>
      <c r="H21" s="21">
        <v>6</v>
      </c>
      <c r="I21" s="23">
        <v>-0.45</v>
      </c>
      <c r="J21" s="21">
        <v>0.66669999999999996</v>
      </c>
      <c r="K21" s="5"/>
    </row>
    <row r="22" spans="1:11" ht="26.25" thickBot="1" x14ac:dyDescent="0.25">
      <c r="A22" t="str">
        <f>CONCATENATE(B22,C22,D22)</f>
        <v>CORT*LINETYPE11</v>
      </c>
      <c r="B22" s="22" t="s">
        <v>125</v>
      </c>
      <c r="C22" s="20">
        <v>1</v>
      </c>
      <c r="D22" s="20">
        <v>1</v>
      </c>
      <c r="E22" s="20"/>
      <c r="F22" s="21">
        <v>10.6549</v>
      </c>
      <c r="G22" s="21">
        <v>6.7045000000000003</v>
      </c>
      <c r="H22" s="21">
        <v>6</v>
      </c>
      <c r="I22" s="21">
        <v>1.59</v>
      </c>
      <c r="J22" s="21">
        <v>0.16309999999999999</v>
      </c>
      <c r="K22" s="5"/>
    </row>
    <row r="23" spans="1:11" ht="13.5" thickBot="1" x14ac:dyDescent="0.25">
      <c r="A23" t="str">
        <f>CONCATENATE(B23,E23)</f>
        <v>MINI0</v>
      </c>
      <c r="B23" s="22" t="s">
        <v>39</v>
      </c>
      <c r="C23" s="20"/>
      <c r="D23" s="20"/>
      <c r="E23" s="20">
        <v>0</v>
      </c>
      <c r="F23" s="21">
        <v>17.168800000000001</v>
      </c>
      <c r="G23" s="21">
        <v>3.2164000000000001</v>
      </c>
      <c r="H23" s="21">
        <v>62</v>
      </c>
      <c r="I23" s="21">
        <v>5.34</v>
      </c>
      <c r="J23" s="21" t="s">
        <v>48</v>
      </c>
      <c r="K23" s="5"/>
    </row>
    <row r="24" spans="1:11" ht="13.5" thickBot="1" x14ac:dyDescent="0.25">
      <c r="A24" t="str">
        <f>CONCATENATE(B24,E24)</f>
        <v>MINI1</v>
      </c>
      <c r="B24" s="22" t="s">
        <v>39</v>
      </c>
      <c r="C24" s="20"/>
      <c r="D24" s="20"/>
      <c r="E24" s="20">
        <v>1</v>
      </c>
      <c r="F24" s="23">
        <v>-3.6924000000000001</v>
      </c>
      <c r="G24" s="21">
        <v>8.3043999999999993</v>
      </c>
      <c r="H24" s="21">
        <v>62</v>
      </c>
      <c r="I24" s="23">
        <v>-0.44</v>
      </c>
      <c r="J24" s="21">
        <v>0.65810000000000002</v>
      </c>
      <c r="K24" s="5"/>
    </row>
    <row r="25" spans="1:11" ht="26.25" thickBot="1" x14ac:dyDescent="0.25">
      <c r="A25" t="str">
        <f>CONCATENATE(B25,C25,E25)</f>
        <v>CORT*MINI00</v>
      </c>
      <c r="B25" s="22" t="s">
        <v>126</v>
      </c>
      <c r="C25" s="20">
        <v>0</v>
      </c>
      <c r="D25" s="20"/>
      <c r="E25" s="20">
        <v>0</v>
      </c>
      <c r="F25" s="21">
        <v>19.882000000000001</v>
      </c>
      <c r="G25" s="21">
        <v>4.4504000000000001</v>
      </c>
      <c r="H25" s="21">
        <v>62</v>
      </c>
      <c r="I25" s="21">
        <v>4.47</v>
      </c>
      <c r="J25" s="21" t="s">
        <v>48</v>
      </c>
      <c r="K25" s="5"/>
    </row>
    <row r="26" spans="1:11" ht="26.25" thickBot="1" x14ac:dyDescent="0.25">
      <c r="A26" t="str">
        <f>CONCATENATE(B26,C26,E26)</f>
        <v>CORT*MINI01</v>
      </c>
      <c r="B26" s="22" t="s">
        <v>126</v>
      </c>
      <c r="C26" s="20">
        <v>0</v>
      </c>
      <c r="D26" s="20"/>
      <c r="E26" s="20">
        <v>1</v>
      </c>
      <c r="F26" s="21">
        <v>0.5131</v>
      </c>
      <c r="G26" s="21">
        <v>11.363799999999999</v>
      </c>
      <c r="H26" s="21">
        <v>62</v>
      </c>
      <c r="I26" s="21">
        <v>0.05</v>
      </c>
      <c r="J26" s="21">
        <v>0.96409999999999996</v>
      </c>
      <c r="K26" s="5"/>
    </row>
    <row r="27" spans="1:11" ht="26.25" thickBot="1" x14ac:dyDescent="0.25">
      <c r="A27" t="str">
        <f>CONCATENATE(B27,C27,E27)</f>
        <v>CORT*MINI10</v>
      </c>
      <c r="B27" s="22" t="s">
        <v>126</v>
      </c>
      <c r="C27" s="20">
        <v>1</v>
      </c>
      <c r="D27" s="20"/>
      <c r="E27" s="20">
        <v>0</v>
      </c>
      <c r="F27" s="21">
        <v>14.4557</v>
      </c>
      <c r="G27" s="21">
        <v>4.6448</v>
      </c>
      <c r="H27" s="21">
        <v>62</v>
      </c>
      <c r="I27" s="21">
        <v>3.11</v>
      </c>
      <c r="J27" s="21">
        <v>2.8E-3</v>
      </c>
      <c r="K27" s="5"/>
    </row>
    <row r="28" spans="1:11" ht="26.25" thickBot="1" x14ac:dyDescent="0.25">
      <c r="A28" t="str">
        <f>CONCATENATE(B28,C28,E28)</f>
        <v>CORT*MINI11</v>
      </c>
      <c r="B28" s="22" t="s">
        <v>126</v>
      </c>
      <c r="C28" s="20">
        <v>1</v>
      </c>
      <c r="D28" s="20"/>
      <c r="E28" s="20">
        <v>1</v>
      </c>
      <c r="F28" s="23">
        <v>-7.8979999999999997</v>
      </c>
      <c r="G28" s="21">
        <v>12.1127</v>
      </c>
      <c r="H28" s="21">
        <v>62</v>
      </c>
      <c r="I28" s="23">
        <v>-0.65</v>
      </c>
      <c r="J28" s="21">
        <v>0.51680000000000004</v>
      </c>
      <c r="K28" s="5"/>
    </row>
    <row r="29" spans="1:11" ht="15" thickBot="1" x14ac:dyDescent="0.25">
      <c r="A29" s="2"/>
      <c r="B29" s="3"/>
      <c r="C29" s="3"/>
      <c r="D29" s="3"/>
      <c r="E29" s="3"/>
      <c r="F29" s="4"/>
      <c r="G29" s="4"/>
      <c r="H29" s="4"/>
      <c r="I29" s="4"/>
      <c r="J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</sheetData>
  <mergeCells count="10">
    <mergeCell ref="J13:J14"/>
    <mergeCell ref="A1:E1"/>
    <mergeCell ref="A12:I12"/>
    <mergeCell ref="B13:B14"/>
    <mergeCell ref="C13:C14"/>
    <mergeCell ref="D13:D14"/>
    <mergeCell ref="E13:E14"/>
    <mergeCell ref="F13:F14"/>
    <mergeCell ref="H13:H14"/>
    <mergeCell ref="I13:I1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0.3</v>
      </c>
      <c r="E3" s="21">
        <v>0.60089999999999999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0.81</v>
      </c>
      <c r="E4" s="21">
        <v>0.40200000000000002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2.58</v>
      </c>
      <c r="E5" s="21">
        <v>0.15920000000000001</v>
      </c>
    </row>
    <row r="6" spans="1:11" x14ac:dyDescent="0.2">
      <c r="A6" s="22" t="s">
        <v>39</v>
      </c>
      <c r="B6" s="21">
        <v>1</v>
      </c>
      <c r="C6" s="21">
        <v>60</v>
      </c>
      <c r="D6" s="21">
        <v>0.19</v>
      </c>
      <c r="E6" s="21">
        <v>0.66210000000000002</v>
      </c>
    </row>
    <row r="7" spans="1:11" ht="25.5" x14ac:dyDescent="0.2">
      <c r="A7" s="22" t="s">
        <v>126</v>
      </c>
      <c r="B7" s="21">
        <v>1</v>
      </c>
      <c r="C7" s="21">
        <v>60</v>
      </c>
      <c r="D7" s="21">
        <v>0.09</v>
      </c>
      <c r="E7" s="21">
        <v>0.76870000000000005</v>
      </c>
    </row>
    <row r="8" spans="1:11" ht="15" thickBot="1" x14ac:dyDescent="0.25">
      <c r="A8" s="2"/>
      <c r="B8" s="4"/>
      <c r="C8" s="4"/>
      <c r="D8" s="4"/>
      <c r="E8" s="5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53" t="s">
        <v>47</v>
      </c>
      <c r="B12" s="54"/>
      <c r="C12" s="54"/>
      <c r="D12" s="54"/>
      <c r="E12" s="54"/>
      <c r="F12" s="54"/>
      <c r="G12" s="54"/>
      <c r="H12" s="54"/>
      <c r="I12" s="54"/>
      <c r="J12" s="17"/>
    </row>
    <row r="13" spans="1:11" ht="25.5" x14ac:dyDescent="0.2">
      <c r="B13" s="55" t="s">
        <v>41</v>
      </c>
      <c r="C13" s="52" t="s">
        <v>124</v>
      </c>
      <c r="D13" s="52" t="s">
        <v>38</v>
      </c>
      <c r="E13" s="52" t="s">
        <v>39</v>
      </c>
      <c r="F13" s="52" t="s">
        <v>42</v>
      </c>
      <c r="G13" s="20" t="s">
        <v>43</v>
      </c>
      <c r="H13" s="52" t="s">
        <v>40</v>
      </c>
      <c r="I13" s="52" t="s">
        <v>45</v>
      </c>
      <c r="J13" s="52" t="s">
        <v>46</v>
      </c>
      <c r="K13" s="18"/>
    </row>
    <row r="14" spans="1:11" ht="15" thickBot="1" x14ac:dyDescent="0.25">
      <c r="B14" s="55"/>
      <c r="C14" s="52"/>
      <c r="D14" s="52"/>
      <c r="E14" s="52"/>
      <c r="F14" s="52"/>
      <c r="G14" s="20" t="s">
        <v>44</v>
      </c>
      <c r="H14" s="52"/>
      <c r="I14" s="52"/>
      <c r="J14" s="52"/>
      <c r="K14" s="19"/>
    </row>
    <row r="15" spans="1:11" ht="13.5" thickBot="1" x14ac:dyDescent="0.25">
      <c r="A15" t="str">
        <f>CONCATENATE(B15,C15)</f>
        <v>CORT0</v>
      </c>
      <c r="B15" s="22" t="s">
        <v>124</v>
      </c>
      <c r="C15" s="20">
        <v>0</v>
      </c>
      <c r="D15" s="20"/>
      <c r="E15" s="20"/>
      <c r="F15" s="21">
        <v>0.55859999999999999</v>
      </c>
      <c r="G15" s="21">
        <v>4.9419999999999999E-2</v>
      </c>
      <c r="H15" s="21">
        <v>6</v>
      </c>
      <c r="I15" s="21">
        <v>11.3</v>
      </c>
      <c r="J15" s="21" t="s">
        <v>48</v>
      </c>
      <c r="K15" s="5"/>
    </row>
    <row r="16" spans="1:11" ht="13.5" thickBot="1" x14ac:dyDescent="0.25">
      <c r="A16" t="str">
        <f>CONCATENATE(B16,C16)</f>
        <v>CORT1</v>
      </c>
      <c r="B16" s="22" t="s">
        <v>124</v>
      </c>
      <c r="C16" s="20">
        <v>1</v>
      </c>
      <c r="D16" s="20"/>
      <c r="E16" s="20"/>
      <c r="F16" s="21">
        <v>0.51959999999999995</v>
      </c>
      <c r="G16" s="21">
        <v>5.049E-2</v>
      </c>
      <c r="H16" s="21">
        <v>6</v>
      </c>
      <c r="I16" s="21">
        <v>10.29</v>
      </c>
      <c r="J16" s="21" t="s">
        <v>48</v>
      </c>
      <c r="K16" s="5"/>
    </row>
    <row r="17" spans="1:11" ht="26.25" thickBot="1" x14ac:dyDescent="0.25">
      <c r="A17" t="str">
        <f>CONCATENATE(B17,D17)</f>
        <v>LINETYPE0</v>
      </c>
      <c r="B17" s="22" t="s">
        <v>38</v>
      </c>
      <c r="C17" s="20"/>
      <c r="D17" s="20">
        <v>0</v>
      </c>
      <c r="E17" s="20"/>
      <c r="F17" s="21">
        <v>0.56259999999999999</v>
      </c>
      <c r="G17" s="21">
        <v>4.9320000000000003E-2</v>
      </c>
      <c r="H17" s="21">
        <v>6</v>
      </c>
      <c r="I17" s="21">
        <v>11.41</v>
      </c>
      <c r="J17" s="21" t="s">
        <v>48</v>
      </c>
      <c r="K17" s="5"/>
    </row>
    <row r="18" spans="1:11" ht="26.25" thickBot="1" x14ac:dyDescent="0.25">
      <c r="A18" t="str">
        <f>CONCATENATE(B18,D18)</f>
        <v>LINETYPE1</v>
      </c>
      <c r="B18" s="22" t="s">
        <v>38</v>
      </c>
      <c r="C18" s="20"/>
      <c r="D18" s="20">
        <v>1</v>
      </c>
      <c r="E18" s="20"/>
      <c r="F18" s="21">
        <v>0.51570000000000005</v>
      </c>
      <c r="G18" s="21">
        <v>3.7620000000000001E-2</v>
      </c>
      <c r="H18" s="21">
        <v>6</v>
      </c>
      <c r="I18" s="21">
        <v>13.71</v>
      </c>
      <c r="J18" s="21" t="s">
        <v>48</v>
      </c>
      <c r="K18" s="5"/>
    </row>
    <row r="19" spans="1:11" ht="26.25" thickBot="1" x14ac:dyDescent="0.25">
      <c r="A19" t="str">
        <f>CONCATENATE(B19,C19,D19)</f>
        <v>CORT*LINETYPE00</v>
      </c>
      <c r="B19" s="22" t="s">
        <v>125</v>
      </c>
      <c r="C19" s="20">
        <v>0</v>
      </c>
      <c r="D19" s="20">
        <v>0</v>
      </c>
      <c r="E19" s="20"/>
      <c r="F19" s="21">
        <v>0.62380000000000002</v>
      </c>
      <c r="G19" s="21">
        <v>6.8190000000000001E-2</v>
      </c>
      <c r="H19" s="21">
        <v>6</v>
      </c>
      <c r="I19" s="21">
        <v>9.15</v>
      </c>
      <c r="J19" s="21" t="s">
        <v>48</v>
      </c>
      <c r="K19" s="5"/>
    </row>
    <row r="20" spans="1:11" ht="26.25" thickBot="1" x14ac:dyDescent="0.25">
      <c r="A20" t="str">
        <f>CONCATENATE(B20,C20,D20)</f>
        <v>CORT*LINETYPE01</v>
      </c>
      <c r="B20" s="22" t="s">
        <v>125</v>
      </c>
      <c r="C20" s="20">
        <v>0</v>
      </c>
      <c r="D20" s="20">
        <v>1</v>
      </c>
      <c r="E20" s="20"/>
      <c r="F20" s="21">
        <v>0.49340000000000001</v>
      </c>
      <c r="G20" s="21">
        <v>5.3170000000000002E-2</v>
      </c>
      <c r="H20" s="21">
        <v>6</v>
      </c>
      <c r="I20" s="21">
        <v>9.2799999999999994</v>
      </c>
      <c r="J20" s="21" t="s">
        <v>48</v>
      </c>
      <c r="K20" s="5"/>
    </row>
    <row r="21" spans="1:11" ht="26.25" thickBot="1" x14ac:dyDescent="0.25">
      <c r="A21" t="str">
        <f>CONCATENATE(B21,C21,D21)</f>
        <v>CORT*LINETYPE10</v>
      </c>
      <c r="B21" s="22" t="s">
        <v>125</v>
      </c>
      <c r="C21" s="20">
        <v>1</v>
      </c>
      <c r="D21" s="20">
        <v>0</v>
      </c>
      <c r="E21" s="20"/>
      <c r="F21" s="21">
        <v>0.50129999999999997</v>
      </c>
      <c r="G21" s="21">
        <v>7.127E-2</v>
      </c>
      <c r="H21" s="21">
        <v>6</v>
      </c>
      <c r="I21" s="21">
        <v>7.03</v>
      </c>
      <c r="J21" s="21">
        <v>4.0000000000000002E-4</v>
      </c>
      <c r="K21" s="5"/>
    </row>
    <row r="22" spans="1:11" ht="26.25" thickBot="1" x14ac:dyDescent="0.25">
      <c r="A22" t="str">
        <f>CONCATENATE(B22,C22,D22)</f>
        <v>CORT*LINETYPE11</v>
      </c>
      <c r="B22" s="22" t="s">
        <v>125</v>
      </c>
      <c r="C22" s="20">
        <v>1</v>
      </c>
      <c r="D22" s="20">
        <v>1</v>
      </c>
      <c r="E22" s="20"/>
      <c r="F22" s="21">
        <v>0.53800000000000003</v>
      </c>
      <c r="G22" s="21">
        <v>5.323E-2</v>
      </c>
      <c r="H22" s="21">
        <v>6</v>
      </c>
      <c r="I22" s="21">
        <v>10.11</v>
      </c>
      <c r="J22" s="21" t="s">
        <v>48</v>
      </c>
      <c r="K22" s="5"/>
    </row>
    <row r="23" spans="1:11" ht="13.5" thickBot="1" x14ac:dyDescent="0.25">
      <c r="A23" t="str">
        <f>CONCATENATE(B23,E23)</f>
        <v>MINI0</v>
      </c>
      <c r="B23" s="22" t="s">
        <v>39</v>
      </c>
      <c r="C23" s="20"/>
      <c r="D23" s="20"/>
      <c r="E23" s="20">
        <v>0</v>
      </c>
      <c r="F23" s="21">
        <v>0.55449999999999999</v>
      </c>
      <c r="G23" s="21">
        <v>2.5989999999999999E-2</v>
      </c>
      <c r="H23" s="21">
        <v>60</v>
      </c>
      <c r="I23" s="21">
        <v>21.33</v>
      </c>
      <c r="J23" s="21" t="s">
        <v>48</v>
      </c>
      <c r="K23" s="5"/>
    </row>
    <row r="24" spans="1:11" ht="13.5" thickBot="1" x14ac:dyDescent="0.25">
      <c r="A24" t="str">
        <f>CONCATENATE(B24,E24)</f>
        <v>MINI1</v>
      </c>
      <c r="B24" s="22" t="s">
        <v>39</v>
      </c>
      <c r="C24" s="20"/>
      <c r="D24" s="20"/>
      <c r="E24" s="20">
        <v>1</v>
      </c>
      <c r="F24" s="21">
        <v>0.52370000000000005</v>
      </c>
      <c r="G24" s="21">
        <v>6.5439999999999998E-2</v>
      </c>
      <c r="H24" s="21">
        <v>60</v>
      </c>
      <c r="I24" s="21">
        <v>8</v>
      </c>
      <c r="J24" s="21" t="s">
        <v>48</v>
      </c>
      <c r="K24" s="5"/>
    </row>
    <row r="25" spans="1:11" ht="26.25" thickBot="1" x14ac:dyDescent="0.25">
      <c r="A25" t="str">
        <f>CONCATENATE(B25,C25,E25)</f>
        <v>CORT*MINI00</v>
      </c>
      <c r="B25" s="22" t="s">
        <v>126</v>
      </c>
      <c r="C25" s="20">
        <v>0</v>
      </c>
      <c r="D25" s="20"/>
      <c r="E25" s="20">
        <v>0</v>
      </c>
      <c r="F25" s="21">
        <v>0.56369999999999998</v>
      </c>
      <c r="G25" s="21">
        <v>3.5990000000000001E-2</v>
      </c>
      <c r="H25" s="21">
        <v>60</v>
      </c>
      <c r="I25" s="21">
        <v>15.66</v>
      </c>
      <c r="J25" s="21" t="s">
        <v>48</v>
      </c>
      <c r="K25" s="5"/>
    </row>
    <row r="26" spans="1:11" ht="26.25" thickBot="1" x14ac:dyDescent="0.25">
      <c r="A26" t="str">
        <f>CONCATENATE(B26,C26,E26)</f>
        <v>CORT*MINI01</v>
      </c>
      <c r="B26" s="22" t="s">
        <v>126</v>
      </c>
      <c r="C26" s="20">
        <v>0</v>
      </c>
      <c r="D26" s="20"/>
      <c r="E26" s="20">
        <v>1</v>
      </c>
      <c r="F26" s="21">
        <v>0.55359999999999998</v>
      </c>
      <c r="G26" s="21">
        <v>9.2249999999999999E-2</v>
      </c>
      <c r="H26" s="21">
        <v>60</v>
      </c>
      <c r="I26" s="21">
        <v>6</v>
      </c>
      <c r="J26" s="21" t="s">
        <v>48</v>
      </c>
      <c r="K26" s="5"/>
    </row>
    <row r="27" spans="1:11" ht="26.25" thickBot="1" x14ac:dyDescent="0.25">
      <c r="A27" t="str">
        <f>CONCATENATE(B27,C27,E27)</f>
        <v>CORT*MINI10</v>
      </c>
      <c r="B27" s="22" t="s">
        <v>126</v>
      </c>
      <c r="C27" s="20">
        <v>1</v>
      </c>
      <c r="D27" s="20"/>
      <c r="E27" s="20">
        <v>0</v>
      </c>
      <c r="F27" s="21">
        <v>0.5454</v>
      </c>
      <c r="G27" s="21">
        <v>3.7510000000000002E-2</v>
      </c>
      <c r="H27" s="21">
        <v>60</v>
      </c>
      <c r="I27" s="21">
        <v>14.54</v>
      </c>
      <c r="J27" s="21" t="s">
        <v>48</v>
      </c>
      <c r="K27" s="5"/>
    </row>
    <row r="28" spans="1:11" ht="26.25" thickBot="1" x14ac:dyDescent="0.25">
      <c r="A28" t="str">
        <f>CONCATENATE(B28,C28,E28)</f>
        <v>CORT*MINI11</v>
      </c>
      <c r="B28" s="22" t="s">
        <v>126</v>
      </c>
      <c r="C28" s="20">
        <v>1</v>
      </c>
      <c r="D28" s="20"/>
      <c r="E28" s="20">
        <v>1</v>
      </c>
      <c r="F28" s="21">
        <v>0.49390000000000001</v>
      </c>
      <c r="G28" s="21">
        <v>9.2840000000000006E-2</v>
      </c>
      <c r="H28" s="21">
        <v>60</v>
      </c>
      <c r="I28" s="21">
        <v>5.32</v>
      </c>
      <c r="J28" s="21" t="s">
        <v>48</v>
      </c>
      <c r="K28" s="5"/>
    </row>
    <row r="29" spans="1:11" ht="15" thickBot="1" x14ac:dyDescent="0.25">
      <c r="A29" s="2"/>
      <c r="B29" s="3"/>
      <c r="C29" s="3"/>
      <c r="D29" s="3"/>
      <c r="E29" s="3"/>
      <c r="F29" s="4"/>
      <c r="G29" s="4"/>
      <c r="H29" s="4"/>
      <c r="I29" s="4"/>
      <c r="J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</sheetData>
  <mergeCells count="10">
    <mergeCell ref="J13:J14"/>
    <mergeCell ref="A1:E1"/>
    <mergeCell ref="A12:I12"/>
    <mergeCell ref="B13:B14"/>
    <mergeCell ref="C13:C14"/>
    <mergeCell ref="D13:D14"/>
    <mergeCell ref="E13:E14"/>
    <mergeCell ref="F13:F14"/>
    <mergeCell ref="H13:H14"/>
    <mergeCell ref="I13:I1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  <c r="F1" s="1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3.51</v>
      </c>
      <c r="E3" s="21">
        <v>0.11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0.06</v>
      </c>
      <c r="E4" s="21">
        <v>0.81769999999999998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0.2</v>
      </c>
      <c r="E5" s="21">
        <v>0.6724</v>
      </c>
    </row>
    <row r="6" spans="1:11" x14ac:dyDescent="0.2">
      <c r="A6" s="22" t="s">
        <v>39</v>
      </c>
      <c r="B6" s="21">
        <v>1</v>
      </c>
      <c r="C6" s="21">
        <v>61</v>
      </c>
      <c r="D6" s="21">
        <v>0.62</v>
      </c>
      <c r="E6" s="21">
        <v>0.43580000000000002</v>
      </c>
    </row>
    <row r="7" spans="1:11" ht="25.5" x14ac:dyDescent="0.2">
      <c r="A7" s="22" t="s">
        <v>126</v>
      </c>
      <c r="B7" s="21">
        <v>1</v>
      </c>
      <c r="C7" s="21">
        <v>61</v>
      </c>
      <c r="D7" s="21">
        <v>3.77</v>
      </c>
      <c r="E7" s="21">
        <v>5.6800000000000003E-2</v>
      </c>
    </row>
    <row r="8" spans="1:11" x14ac:dyDescent="0.2">
      <c r="A8" s="22" t="s">
        <v>185</v>
      </c>
      <c r="B8" s="21">
        <v>1</v>
      </c>
      <c r="C8" s="21">
        <v>61</v>
      </c>
      <c r="D8" s="21">
        <v>0.69</v>
      </c>
      <c r="E8" s="21">
        <v>0.40910000000000002</v>
      </c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2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53" t="s">
        <v>47</v>
      </c>
      <c r="B13" s="54"/>
      <c r="C13" s="54"/>
      <c r="D13" s="54"/>
      <c r="E13" s="54"/>
      <c r="F13" s="54"/>
      <c r="G13" s="54"/>
      <c r="H13" s="54"/>
      <c r="I13" s="54"/>
      <c r="J13" s="17"/>
    </row>
    <row r="14" spans="1:11" ht="25.5" x14ac:dyDescent="0.2">
      <c r="B14" s="55" t="s">
        <v>41</v>
      </c>
      <c r="C14" s="52" t="s">
        <v>124</v>
      </c>
      <c r="D14" s="52" t="s">
        <v>38</v>
      </c>
      <c r="E14" s="52" t="s">
        <v>39</v>
      </c>
      <c r="F14" s="52" t="s">
        <v>42</v>
      </c>
      <c r="G14" s="20" t="s">
        <v>43</v>
      </c>
      <c r="H14" s="52" t="s">
        <v>40</v>
      </c>
      <c r="I14" s="52" t="s">
        <v>45</v>
      </c>
      <c r="J14" s="52" t="s">
        <v>46</v>
      </c>
      <c r="K14" s="18"/>
    </row>
    <row r="15" spans="1:11" ht="15" thickBot="1" x14ac:dyDescent="0.25">
      <c r="B15" s="55"/>
      <c r="C15" s="52"/>
      <c r="D15" s="52"/>
      <c r="E15" s="52"/>
      <c r="F15" s="52"/>
      <c r="G15" s="20" t="s">
        <v>44</v>
      </c>
      <c r="H15" s="52"/>
      <c r="I15" s="52"/>
      <c r="J15" s="52"/>
      <c r="K15" s="19"/>
    </row>
    <row r="16" spans="1:11" ht="13.5" thickBot="1" x14ac:dyDescent="0.25">
      <c r="A16" t="str">
        <f>CONCATENATE(B16,C16)</f>
        <v>CORT0</v>
      </c>
      <c r="B16" s="22" t="s">
        <v>124</v>
      </c>
      <c r="C16" s="20">
        <v>0</v>
      </c>
      <c r="D16" s="20"/>
      <c r="E16" s="20"/>
      <c r="F16" s="21">
        <v>8.1011000000000006</v>
      </c>
      <c r="G16" s="21">
        <v>2.0857999999999999</v>
      </c>
      <c r="H16" s="21">
        <v>6</v>
      </c>
      <c r="I16" s="21">
        <v>3.88</v>
      </c>
      <c r="J16" s="21">
        <v>8.0999999999999996E-3</v>
      </c>
      <c r="K16" s="5"/>
    </row>
    <row r="17" spans="1:11" ht="13.5" thickBot="1" x14ac:dyDescent="0.25">
      <c r="A17" t="str">
        <f>CONCATENATE(B17,C17)</f>
        <v>CORT1</v>
      </c>
      <c r="B17" s="22" t="s">
        <v>124</v>
      </c>
      <c r="C17" s="20">
        <v>1</v>
      </c>
      <c r="D17" s="20"/>
      <c r="E17" s="20"/>
      <c r="F17" s="21">
        <v>12.223599999999999</v>
      </c>
      <c r="G17" s="21">
        <v>2.1677</v>
      </c>
      <c r="H17" s="21">
        <v>6</v>
      </c>
      <c r="I17" s="21">
        <v>5.64</v>
      </c>
      <c r="J17" s="21">
        <v>1.2999999999999999E-3</v>
      </c>
      <c r="K17" s="5"/>
    </row>
    <row r="18" spans="1:11" ht="26.25" thickBot="1" x14ac:dyDescent="0.25">
      <c r="A18" t="str">
        <f>CONCATENATE(B18,D18)</f>
        <v>LINETYPE0</v>
      </c>
      <c r="B18" s="22" t="s">
        <v>38</v>
      </c>
      <c r="C18" s="20"/>
      <c r="D18" s="20">
        <v>0</v>
      </c>
      <c r="E18" s="20"/>
      <c r="F18" s="21">
        <v>10.510999999999999</v>
      </c>
      <c r="G18" s="21">
        <v>2.569</v>
      </c>
      <c r="H18" s="21">
        <v>6</v>
      </c>
      <c r="I18" s="21">
        <v>4.09</v>
      </c>
      <c r="J18" s="21">
        <v>6.4000000000000003E-3</v>
      </c>
      <c r="K18" s="5"/>
    </row>
    <row r="19" spans="1:11" ht="26.25" thickBot="1" x14ac:dyDescent="0.25">
      <c r="A19" t="str">
        <f>CONCATENATE(B19,D19)</f>
        <v>LINETYPE1</v>
      </c>
      <c r="B19" s="22" t="s">
        <v>38</v>
      </c>
      <c r="C19" s="20"/>
      <c r="D19" s="20">
        <v>1</v>
      </c>
      <c r="E19" s="20"/>
      <c r="F19" s="21">
        <v>9.8137000000000008</v>
      </c>
      <c r="G19" s="21">
        <v>2.0545</v>
      </c>
      <c r="H19" s="21">
        <v>6</v>
      </c>
      <c r="I19" s="21">
        <v>4.78</v>
      </c>
      <c r="J19" s="21">
        <v>3.0999999999999999E-3</v>
      </c>
      <c r="K19" s="5"/>
    </row>
    <row r="20" spans="1:11" ht="26.25" thickBot="1" x14ac:dyDescent="0.25">
      <c r="A20" t="str">
        <f>CONCATENATE(B20,C20,D20)</f>
        <v>CORT*LINETYPE00</v>
      </c>
      <c r="B20" s="22" t="s">
        <v>125</v>
      </c>
      <c r="C20" s="20">
        <v>0</v>
      </c>
      <c r="D20" s="20">
        <v>0</v>
      </c>
      <c r="E20" s="20"/>
      <c r="F20" s="21">
        <v>8.1049000000000007</v>
      </c>
      <c r="G20" s="21">
        <v>2.9276</v>
      </c>
      <c r="H20" s="21">
        <v>6</v>
      </c>
      <c r="I20" s="21">
        <v>2.77</v>
      </c>
      <c r="J20" s="21">
        <v>3.2500000000000001E-2</v>
      </c>
      <c r="K20" s="5"/>
    </row>
    <row r="21" spans="1:11" ht="26.25" thickBot="1" x14ac:dyDescent="0.25">
      <c r="A21" t="str">
        <f>CONCATENATE(B21,C21,D21)</f>
        <v>CORT*LINETYPE01</v>
      </c>
      <c r="B21" s="22" t="s">
        <v>125</v>
      </c>
      <c r="C21" s="20">
        <v>0</v>
      </c>
      <c r="D21" s="20">
        <v>1</v>
      </c>
      <c r="E21" s="20"/>
      <c r="F21" s="21">
        <v>8.0972000000000008</v>
      </c>
      <c r="G21" s="21">
        <v>2.3134999999999999</v>
      </c>
      <c r="H21" s="21">
        <v>6</v>
      </c>
      <c r="I21" s="21">
        <v>3.5</v>
      </c>
      <c r="J21" s="21">
        <v>1.2800000000000001E-2</v>
      </c>
      <c r="K21" s="5"/>
    </row>
    <row r="22" spans="1:11" ht="26.25" thickBot="1" x14ac:dyDescent="0.25">
      <c r="A22" t="str">
        <f>CONCATENATE(B22,C22,D22)</f>
        <v>CORT*LINETYPE10</v>
      </c>
      <c r="B22" s="22" t="s">
        <v>125</v>
      </c>
      <c r="C22" s="20">
        <v>1</v>
      </c>
      <c r="D22" s="20">
        <v>0</v>
      </c>
      <c r="E22" s="20"/>
      <c r="F22" s="21">
        <v>12.917</v>
      </c>
      <c r="G22" s="21">
        <v>3.0609000000000002</v>
      </c>
      <c r="H22" s="21">
        <v>6</v>
      </c>
      <c r="I22" s="21">
        <v>4.22</v>
      </c>
      <c r="J22" s="21">
        <v>5.5999999999999999E-3</v>
      </c>
      <c r="K22" s="5"/>
    </row>
    <row r="23" spans="1:11" ht="26.25" thickBot="1" x14ac:dyDescent="0.25">
      <c r="A23" t="str">
        <f>CONCATENATE(B23,C23,D23)</f>
        <v>CORT*LINETYPE11</v>
      </c>
      <c r="B23" s="22" t="s">
        <v>125</v>
      </c>
      <c r="C23" s="20">
        <v>1</v>
      </c>
      <c r="D23" s="20">
        <v>1</v>
      </c>
      <c r="E23" s="20"/>
      <c r="F23" s="21">
        <v>11.530200000000001</v>
      </c>
      <c r="G23" s="21">
        <v>2.3654999999999999</v>
      </c>
      <c r="H23" s="21">
        <v>6</v>
      </c>
      <c r="I23" s="21">
        <v>4.87</v>
      </c>
      <c r="J23" s="21">
        <v>2.8E-3</v>
      </c>
      <c r="K23" s="5"/>
    </row>
    <row r="24" spans="1:11" ht="13.5" thickBot="1" x14ac:dyDescent="0.25">
      <c r="A24" t="str">
        <f>CONCATENATE(B24,E24)</f>
        <v>MINI0</v>
      </c>
      <c r="B24" s="22" t="s">
        <v>39</v>
      </c>
      <c r="C24" s="20"/>
      <c r="D24" s="20"/>
      <c r="E24" s="20">
        <v>0</v>
      </c>
      <c r="F24" s="21">
        <v>11.489100000000001</v>
      </c>
      <c r="G24" s="21">
        <v>1.4444999999999999</v>
      </c>
      <c r="H24" s="21">
        <v>61</v>
      </c>
      <c r="I24" s="21">
        <v>7.95</v>
      </c>
      <c r="J24" s="21" t="s">
        <v>48</v>
      </c>
      <c r="K24" s="5"/>
    </row>
    <row r="25" spans="1:11" ht="13.5" thickBot="1" x14ac:dyDescent="0.25">
      <c r="A25" t="str">
        <f>CONCATENATE(B25,E25)</f>
        <v>MINI1</v>
      </c>
      <c r="B25" s="22" t="s">
        <v>39</v>
      </c>
      <c r="C25" s="20"/>
      <c r="D25" s="20"/>
      <c r="E25" s="20">
        <v>1</v>
      </c>
      <c r="F25" s="21">
        <v>8.8355999999999995</v>
      </c>
      <c r="G25" s="21">
        <v>3.2040999999999999</v>
      </c>
      <c r="H25" s="21">
        <v>61</v>
      </c>
      <c r="I25" s="21">
        <v>2.76</v>
      </c>
      <c r="J25" s="21">
        <v>7.7000000000000002E-3</v>
      </c>
      <c r="K25" s="5"/>
    </row>
    <row r="26" spans="1:11" ht="26.25" thickBot="1" x14ac:dyDescent="0.25">
      <c r="A26" t="str">
        <f>CONCATENATE(B26,C26,E26)</f>
        <v>CORT*MINI00</v>
      </c>
      <c r="B26" s="22" t="s">
        <v>126</v>
      </c>
      <c r="C26" s="20">
        <v>0</v>
      </c>
      <c r="D26" s="20"/>
      <c r="E26" s="20">
        <v>0</v>
      </c>
      <c r="F26" s="21">
        <v>11.640700000000001</v>
      </c>
      <c r="G26" s="21">
        <v>1.6175999999999999</v>
      </c>
      <c r="H26" s="21">
        <v>61</v>
      </c>
      <c r="I26" s="21">
        <v>7.2</v>
      </c>
      <c r="J26" s="21" t="s">
        <v>48</v>
      </c>
      <c r="K26" s="5"/>
    </row>
    <row r="27" spans="1:11" ht="26.25" thickBot="1" x14ac:dyDescent="0.25">
      <c r="A27" t="str">
        <f>CONCATENATE(B27,C27,E27)</f>
        <v>CORT*MINI01</v>
      </c>
      <c r="B27" s="22" t="s">
        <v>126</v>
      </c>
      <c r="C27" s="20">
        <v>0</v>
      </c>
      <c r="D27" s="20"/>
      <c r="E27" s="20">
        <v>1</v>
      </c>
      <c r="F27" s="21">
        <v>4.5614999999999997</v>
      </c>
      <c r="G27" s="21">
        <v>3.7751000000000001</v>
      </c>
      <c r="H27" s="21">
        <v>61</v>
      </c>
      <c r="I27" s="21">
        <v>1.21</v>
      </c>
      <c r="J27" s="21">
        <v>0.2316</v>
      </c>
      <c r="K27" s="5"/>
    </row>
    <row r="28" spans="1:11" ht="26.25" thickBot="1" x14ac:dyDescent="0.25">
      <c r="A28" t="str">
        <f>CONCATENATE(B28,C28,E28)</f>
        <v>CORT*MINI10</v>
      </c>
      <c r="B28" s="22" t="s">
        <v>126</v>
      </c>
      <c r="C28" s="20">
        <v>1</v>
      </c>
      <c r="D28" s="20"/>
      <c r="E28" s="20">
        <v>0</v>
      </c>
      <c r="F28" s="21">
        <v>11.3376</v>
      </c>
      <c r="G28" s="21">
        <v>1.6565000000000001</v>
      </c>
      <c r="H28" s="21">
        <v>61</v>
      </c>
      <c r="I28" s="21">
        <v>6.84</v>
      </c>
      <c r="J28" s="21" t="s">
        <v>48</v>
      </c>
      <c r="K28" s="5"/>
    </row>
    <row r="29" spans="1:11" ht="26.25" thickBot="1" x14ac:dyDescent="0.25">
      <c r="A29" t="str">
        <f>CONCATENATE(B29,C29,E29)</f>
        <v>CORT*MINI11</v>
      </c>
      <c r="B29" s="22" t="s">
        <v>126</v>
      </c>
      <c r="C29" s="20">
        <v>1</v>
      </c>
      <c r="D29" s="20"/>
      <c r="E29" s="20">
        <v>1</v>
      </c>
      <c r="F29" s="21">
        <v>13.1096</v>
      </c>
      <c r="G29" s="21">
        <v>3.8889999999999998</v>
      </c>
      <c r="H29" s="21">
        <v>61</v>
      </c>
      <c r="I29" s="21">
        <v>3.37</v>
      </c>
      <c r="J29" s="21">
        <v>1.2999999999999999E-3</v>
      </c>
      <c r="K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</sheetData>
  <mergeCells count="10">
    <mergeCell ref="J14:J15"/>
    <mergeCell ref="A1:E1"/>
    <mergeCell ref="A13:I13"/>
    <mergeCell ref="B14:B15"/>
    <mergeCell ref="C14:C15"/>
    <mergeCell ref="D14:D15"/>
    <mergeCell ref="E14:E15"/>
    <mergeCell ref="F14:F15"/>
    <mergeCell ref="H14:H15"/>
    <mergeCell ref="I14:I1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  <c r="F1" s="1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0.09</v>
      </c>
      <c r="E3" s="21">
        <v>0.77749999999999997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0.23</v>
      </c>
      <c r="E4" s="21">
        <v>0.64600000000000002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0</v>
      </c>
      <c r="E5" s="21">
        <v>0.95520000000000005</v>
      </c>
    </row>
    <row r="6" spans="1:11" x14ac:dyDescent="0.2">
      <c r="A6" s="22" t="s">
        <v>39</v>
      </c>
      <c r="B6" s="21">
        <v>1</v>
      </c>
      <c r="C6" s="21">
        <v>62</v>
      </c>
      <c r="D6" s="21">
        <v>0.95</v>
      </c>
      <c r="E6" s="21">
        <v>0.3327</v>
      </c>
    </row>
    <row r="7" spans="1:11" ht="25.5" x14ac:dyDescent="0.2">
      <c r="A7" s="22" t="s">
        <v>126</v>
      </c>
      <c r="B7" s="21">
        <v>1</v>
      </c>
      <c r="C7" s="21">
        <v>62</v>
      </c>
      <c r="D7" s="21">
        <v>0.79</v>
      </c>
      <c r="E7" s="21">
        <v>0.37759999999999999</v>
      </c>
    </row>
    <row r="8" spans="1:11" ht="15" thickBot="1" x14ac:dyDescent="0.25">
      <c r="A8" s="2"/>
      <c r="B8" s="4"/>
      <c r="C8" s="4"/>
      <c r="D8" s="4"/>
      <c r="E8" s="5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2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53" t="s">
        <v>47</v>
      </c>
      <c r="B13" s="54"/>
      <c r="C13" s="54"/>
      <c r="D13" s="54"/>
      <c r="E13" s="54"/>
      <c r="F13" s="54"/>
      <c r="G13" s="54"/>
      <c r="H13" s="54"/>
      <c r="I13" s="54"/>
      <c r="J13" s="17"/>
    </row>
    <row r="14" spans="1:11" ht="25.5" x14ac:dyDescent="0.2">
      <c r="B14" s="55" t="s">
        <v>41</v>
      </c>
      <c r="C14" s="52" t="s">
        <v>124</v>
      </c>
      <c r="D14" s="52" t="s">
        <v>38</v>
      </c>
      <c r="E14" s="52" t="s">
        <v>39</v>
      </c>
      <c r="F14" s="52" t="s">
        <v>42</v>
      </c>
      <c r="G14" s="20" t="s">
        <v>43</v>
      </c>
      <c r="H14" s="52" t="s">
        <v>40</v>
      </c>
      <c r="I14" s="52" t="s">
        <v>45</v>
      </c>
      <c r="J14" s="52" t="s">
        <v>46</v>
      </c>
      <c r="K14" s="18"/>
    </row>
    <row r="15" spans="1:11" ht="15" thickBot="1" x14ac:dyDescent="0.25">
      <c r="B15" s="55"/>
      <c r="C15" s="52"/>
      <c r="D15" s="52"/>
      <c r="E15" s="52"/>
      <c r="F15" s="52"/>
      <c r="G15" s="20" t="s">
        <v>44</v>
      </c>
      <c r="H15" s="52"/>
      <c r="I15" s="52"/>
      <c r="J15" s="52"/>
      <c r="K15" s="19"/>
    </row>
    <row r="16" spans="1:11" ht="13.5" thickBot="1" x14ac:dyDescent="0.25">
      <c r="A16" t="str">
        <f>CONCATENATE(B16,C16)</f>
        <v>CORT0</v>
      </c>
      <c r="B16" s="22" t="s">
        <v>124</v>
      </c>
      <c r="C16" s="20">
        <v>0</v>
      </c>
      <c r="D16" s="20"/>
      <c r="E16" s="20"/>
      <c r="F16" s="21">
        <v>0.161</v>
      </c>
      <c r="G16" s="21">
        <v>2.4209999999999999E-2</v>
      </c>
      <c r="H16" s="21">
        <v>6</v>
      </c>
      <c r="I16" s="21">
        <v>6.65</v>
      </c>
      <c r="J16" s="21">
        <v>5.9999999999999995E-4</v>
      </c>
      <c r="K16" s="5"/>
    </row>
    <row r="17" spans="1:11" ht="13.5" thickBot="1" x14ac:dyDescent="0.25">
      <c r="A17" t="str">
        <f>CONCATENATE(B17,C17)</f>
        <v>CORT1</v>
      </c>
      <c r="B17" s="22" t="s">
        <v>124</v>
      </c>
      <c r="C17" s="20">
        <v>1</v>
      </c>
      <c r="D17" s="20"/>
      <c r="E17" s="20"/>
      <c r="F17" s="21">
        <v>0.1699</v>
      </c>
      <c r="G17" s="21">
        <v>2.5839999999999998E-2</v>
      </c>
      <c r="H17" s="21">
        <v>6</v>
      </c>
      <c r="I17" s="21">
        <v>6.58</v>
      </c>
      <c r="J17" s="21">
        <v>5.9999999999999995E-4</v>
      </c>
      <c r="K17" s="5"/>
    </row>
    <row r="18" spans="1:11" ht="26.25" thickBot="1" x14ac:dyDescent="0.25">
      <c r="A18" t="str">
        <f>CONCATENATE(B18,D18)</f>
        <v>LINETYPE0</v>
      </c>
      <c r="B18" s="22" t="s">
        <v>38</v>
      </c>
      <c r="C18" s="20"/>
      <c r="D18" s="20">
        <v>0</v>
      </c>
      <c r="E18" s="20"/>
      <c r="F18" s="21">
        <v>0.17280000000000001</v>
      </c>
      <c r="G18" s="21">
        <v>2.8150000000000001E-2</v>
      </c>
      <c r="H18" s="21">
        <v>6</v>
      </c>
      <c r="I18" s="21">
        <v>6.14</v>
      </c>
      <c r="J18" s="21">
        <v>8.9999999999999998E-4</v>
      </c>
      <c r="K18" s="5"/>
    </row>
    <row r="19" spans="1:11" ht="26.25" thickBot="1" x14ac:dyDescent="0.25">
      <c r="A19" t="str">
        <f>CONCATENATE(B19,D19)</f>
        <v>LINETYPE1</v>
      </c>
      <c r="B19" s="22" t="s">
        <v>38</v>
      </c>
      <c r="C19" s="20"/>
      <c r="D19" s="20">
        <v>1</v>
      </c>
      <c r="E19" s="20"/>
      <c r="F19" s="21">
        <v>0.15820000000000001</v>
      </c>
      <c r="G19" s="21">
        <v>2.155E-2</v>
      </c>
      <c r="H19" s="21">
        <v>6</v>
      </c>
      <c r="I19" s="21">
        <v>7.34</v>
      </c>
      <c r="J19" s="21">
        <v>2.9999999999999997E-4</v>
      </c>
      <c r="K19" s="5"/>
    </row>
    <row r="20" spans="1:11" ht="26.25" thickBot="1" x14ac:dyDescent="0.25">
      <c r="A20" t="str">
        <f>CONCATENATE(B20,C20,D20)</f>
        <v>CORT*LINETYPE00</v>
      </c>
      <c r="B20" s="22" t="s">
        <v>125</v>
      </c>
      <c r="C20" s="20">
        <v>0</v>
      </c>
      <c r="D20" s="20">
        <v>0</v>
      </c>
      <c r="E20" s="20"/>
      <c r="F20" s="21">
        <v>0.16769999999999999</v>
      </c>
      <c r="G20" s="21">
        <v>3.4009999999999999E-2</v>
      </c>
      <c r="H20" s="21">
        <v>6</v>
      </c>
      <c r="I20" s="21">
        <v>4.93</v>
      </c>
      <c r="J20" s="21">
        <v>2.5999999999999999E-3</v>
      </c>
      <c r="K20" s="5"/>
    </row>
    <row r="21" spans="1:11" ht="26.25" thickBot="1" x14ac:dyDescent="0.25">
      <c r="A21" t="str">
        <f>CONCATENATE(B21,C21,D21)</f>
        <v>CORT*LINETYPE01</v>
      </c>
      <c r="B21" s="22" t="s">
        <v>125</v>
      </c>
      <c r="C21" s="20">
        <v>0</v>
      </c>
      <c r="D21" s="20">
        <v>1</v>
      </c>
      <c r="E21" s="20"/>
      <c r="F21" s="21">
        <v>0.15440000000000001</v>
      </c>
      <c r="G21" s="21">
        <v>2.597E-2</v>
      </c>
      <c r="H21" s="21">
        <v>6</v>
      </c>
      <c r="I21" s="21">
        <v>5.94</v>
      </c>
      <c r="J21" s="21">
        <v>1E-3</v>
      </c>
      <c r="K21" s="5"/>
    </row>
    <row r="22" spans="1:11" ht="26.25" thickBot="1" x14ac:dyDescent="0.25">
      <c r="A22" t="str">
        <f>CONCATENATE(B22,C22,D22)</f>
        <v>CORT*LINETYPE10</v>
      </c>
      <c r="B22" s="22" t="s">
        <v>125</v>
      </c>
      <c r="C22" s="20">
        <v>1</v>
      </c>
      <c r="D22" s="20">
        <v>0</v>
      </c>
      <c r="E22" s="20"/>
      <c r="F22" s="21">
        <v>0.17780000000000001</v>
      </c>
      <c r="G22" s="21">
        <v>3.6200000000000003E-2</v>
      </c>
      <c r="H22" s="21">
        <v>6</v>
      </c>
      <c r="I22" s="21">
        <v>4.91</v>
      </c>
      <c r="J22" s="21">
        <v>2.7000000000000001E-3</v>
      </c>
      <c r="K22" s="5"/>
    </row>
    <row r="23" spans="1:11" ht="26.25" thickBot="1" x14ac:dyDescent="0.25">
      <c r="A23" t="str">
        <f>CONCATENATE(B23,C23,D23)</f>
        <v>CORT*LINETYPE11</v>
      </c>
      <c r="B23" s="22" t="s">
        <v>125</v>
      </c>
      <c r="C23" s="20">
        <v>1</v>
      </c>
      <c r="D23" s="20">
        <v>1</v>
      </c>
      <c r="E23" s="20"/>
      <c r="F23" s="21">
        <v>0.16200000000000001</v>
      </c>
      <c r="G23" s="21">
        <v>2.7119999999999998E-2</v>
      </c>
      <c r="H23" s="21">
        <v>6</v>
      </c>
      <c r="I23" s="21">
        <v>5.97</v>
      </c>
      <c r="J23" s="21">
        <v>1E-3</v>
      </c>
      <c r="K23" s="5"/>
    </row>
    <row r="24" spans="1:11" ht="13.5" thickBot="1" x14ac:dyDescent="0.25">
      <c r="A24" t="str">
        <f>CONCATENATE(B24,E24)</f>
        <v>MINI0</v>
      </c>
      <c r="B24" s="22" t="s">
        <v>39</v>
      </c>
      <c r="C24" s="20"/>
      <c r="D24" s="20"/>
      <c r="E24" s="20">
        <v>0</v>
      </c>
      <c r="F24" s="21">
        <v>0.18479999999999999</v>
      </c>
      <c r="G24" s="21">
        <v>1.5100000000000001E-2</v>
      </c>
      <c r="H24" s="21">
        <v>62</v>
      </c>
      <c r="I24" s="21">
        <v>12.24</v>
      </c>
      <c r="J24" s="21" t="s">
        <v>48</v>
      </c>
      <c r="K24" s="5"/>
    </row>
    <row r="25" spans="1:11" ht="13.5" thickBot="1" x14ac:dyDescent="0.25">
      <c r="A25" t="str">
        <f>CONCATENATE(B25,E25)</f>
        <v>MINI1</v>
      </c>
      <c r="B25" s="22" t="s">
        <v>39</v>
      </c>
      <c r="C25" s="20"/>
      <c r="D25" s="20"/>
      <c r="E25" s="20">
        <v>1</v>
      </c>
      <c r="F25" s="21">
        <v>0.1462</v>
      </c>
      <c r="G25" s="21">
        <v>3.6830000000000002E-2</v>
      </c>
      <c r="H25" s="21">
        <v>62</v>
      </c>
      <c r="I25" s="21">
        <v>3.97</v>
      </c>
      <c r="J25" s="21">
        <v>2.0000000000000001E-4</v>
      </c>
      <c r="K25" s="5"/>
    </row>
    <row r="26" spans="1:11" ht="26.25" thickBot="1" x14ac:dyDescent="0.25">
      <c r="A26" t="str">
        <f>CONCATENATE(B26,C26,E26)</f>
        <v>CORT*MINI00</v>
      </c>
      <c r="B26" s="22" t="s">
        <v>126</v>
      </c>
      <c r="C26" s="20">
        <v>0</v>
      </c>
      <c r="D26" s="20"/>
      <c r="E26" s="20">
        <v>0</v>
      </c>
      <c r="F26" s="21">
        <v>0.19409999999999999</v>
      </c>
      <c r="G26" s="21">
        <v>1.8149999999999999E-2</v>
      </c>
      <c r="H26" s="21">
        <v>62</v>
      </c>
      <c r="I26" s="21">
        <v>10.7</v>
      </c>
      <c r="J26" s="21" t="s">
        <v>48</v>
      </c>
      <c r="K26" s="5"/>
    </row>
    <row r="27" spans="1:11" ht="26.25" thickBot="1" x14ac:dyDescent="0.25">
      <c r="A27" t="str">
        <f>CONCATENATE(B27,C27,E27)</f>
        <v>CORT*MINI01</v>
      </c>
      <c r="B27" s="22" t="s">
        <v>126</v>
      </c>
      <c r="C27" s="20">
        <v>0</v>
      </c>
      <c r="D27" s="20"/>
      <c r="E27" s="20">
        <v>1</v>
      </c>
      <c r="F27" s="21">
        <v>0.12790000000000001</v>
      </c>
      <c r="G27" s="21">
        <v>4.53E-2</v>
      </c>
      <c r="H27" s="21">
        <v>62</v>
      </c>
      <c r="I27" s="21">
        <v>2.82</v>
      </c>
      <c r="J27" s="21">
        <v>6.4000000000000003E-3</v>
      </c>
      <c r="K27" s="5"/>
    </row>
    <row r="28" spans="1:11" ht="26.25" thickBot="1" x14ac:dyDescent="0.25">
      <c r="A28" t="str">
        <f>CONCATENATE(B28,C28,E28)</f>
        <v>CORT*MINI10</v>
      </c>
      <c r="B28" s="22" t="s">
        <v>126</v>
      </c>
      <c r="C28" s="20">
        <v>1</v>
      </c>
      <c r="D28" s="20"/>
      <c r="E28" s="20">
        <v>0</v>
      </c>
      <c r="F28" s="21">
        <v>0.17549999999999999</v>
      </c>
      <c r="G28" s="21">
        <v>1.8849999999999999E-2</v>
      </c>
      <c r="H28" s="21">
        <v>62</v>
      </c>
      <c r="I28" s="21">
        <v>9.31</v>
      </c>
      <c r="J28" s="21" t="s">
        <v>48</v>
      </c>
      <c r="K28" s="5"/>
    </row>
    <row r="29" spans="1:11" ht="26.25" thickBot="1" x14ac:dyDescent="0.25">
      <c r="A29" t="str">
        <f>CONCATENATE(B29,C29,E29)</f>
        <v>CORT*MINI11</v>
      </c>
      <c r="B29" s="22" t="s">
        <v>126</v>
      </c>
      <c r="C29" s="20">
        <v>1</v>
      </c>
      <c r="D29" s="20"/>
      <c r="E29" s="20">
        <v>1</v>
      </c>
      <c r="F29" s="21">
        <v>0.16439999999999999</v>
      </c>
      <c r="G29" s="21">
        <v>4.7940000000000003E-2</v>
      </c>
      <c r="H29" s="21">
        <v>62</v>
      </c>
      <c r="I29" s="21">
        <v>3.43</v>
      </c>
      <c r="J29" s="21">
        <v>1.1000000000000001E-3</v>
      </c>
      <c r="K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</sheetData>
  <mergeCells count="10">
    <mergeCell ref="J14:J15"/>
    <mergeCell ref="A1:E1"/>
    <mergeCell ref="A13:I13"/>
    <mergeCell ref="B14:B15"/>
    <mergeCell ref="C14:C15"/>
    <mergeCell ref="D14:D15"/>
    <mergeCell ref="E14:E15"/>
    <mergeCell ref="F14:F15"/>
    <mergeCell ref="H14:H15"/>
    <mergeCell ref="I14:I1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G8" sqref="G8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ht="13.5" thickBot="1" x14ac:dyDescent="0.25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42" t="s">
        <v>124</v>
      </c>
      <c r="B3" s="45">
        <v>1</v>
      </c>
      <c r="C3" s="45">
        <v>6</v>
      </c>
      <c r="D3" s="45">
        <v>0.36</v>
      </c>
      <c r="E3" s="45">
        <v>0.57020000000000004</v>
      </c>
    </row>
    <row r="4" spans="1:11" ht="25.5" x14ac:dyDescent="0.2">
      <c r="A4" s="44" t="s">
        <v>38</v>
      </c>
      <c r="B4" s="21">
        <v>1</v>
      </c>
      <c r="C4" s="21">
        <v>6</v>
      </c>
      <c r="D4" s="21">
        <v>1.51</v>
      </c>
      <c r="E4" s="21">
        <v>0.26450000000000001</v>
      </c>
    </row>
    <row r="5" spans="1:11" ht="25.5" x14ac:dyDescent="0.2">
      <c r="A5" s="44" t="s">
        <v>125</v>
      </c>
      <c r="B5" s="21">
        <v>1</v>
      </c>
      <c r="C5" s="21">
        <v>6</v>
      </c>
      <c r="D5" s="21">
        <v>7.31</v>
      </c>
      <c r="E5" s="21">
        <v>3.5400000000000001E-2</v>
      </c>
    </row>
    <row r="6" spans="1:11" x14ac:dyDescent="0.2">
      <c r="A6" s="44" t="s">
        <v>39</v>
      </c>
      <c r="B6" s="21">
        <v>1</v>
      </c>
      <c r="C6" s="21">
        <v>60</v>
      </c>
      <c r="D6" s="21">
        <v>0.56000000000000005</v>
      </c>
      <c r="E6" s="21">
        <v>0.4572</v>
      </c>
    </row>
    <row r="7" spans="1:11" ht="25.5" x14ac:dyDescent="0.2">
      <c r="A7" s="44" t="s">
        <v>126</v>
      </c>
      <c r="B7" s="21">
        <v>1</v>
      </c>
      <c r="C7" s="21">
        <v>60</v>
      </c>
      <c r="D7" s="21">
        <v>0</v>
      </c>
      <c r="E7" s="21">
        <v>0.96940000000000004</v>
      </c>
    </row>
    <row r="8" spans="1:11" ht="15" thickBot="1" x14ac:dyDescent="0.25">
      <c r="A8" s="2"/>
      <c r="B8" s="4"/>
      <c r="C8" s="4"/>
      <c r="D8" s="4"/>
      <c r="E8" s="5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2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.75" thickBot="1" x14ac:dyDescent="0.25">
      <c r="A13" s="60" t="s">
        <v>47</v>
      </c>
      <c r="B13" s="61"/>
      <c r="C13" s="61"/>
      <c r="D13" s="61"/>
      <c r="E13" s="61"/>
      <c r="F13" s="61"/>
      <c r="G13" s="61"/>
      <c r="H13" s="61"/>
      <c r="I13" s="61"/>
      <c r="J13" s="26"/>
    </row>
    <row r="14" spans="1:11" ht="14.25" x14ac:dyDescent="0.2">
      <c r="B14" s="62" t="s">
        <v>41</v>
      </c>
      <c r="C14" s="59" t="s">
        <v>124</v>
      </c>
      <c r="D14" s="59" t="s">
        <v>38</v>
      </c>
      <c r="E14" s="59" t="s">
        <v>39</v>
      </c>
      <c r="F14" s="59" t="s">
        <v>42</v>
      </c>
      <c r="G14" s="25" t="s">
        <v>43</v>
      </c>
      <c r="H14" s="59" t="s">
        <v>40</v>
      </c>
      <c r="I14" s="59" t="s">
        <v>45</v>
      </c>
      <c r="J14" s="59" t="s">
        <v>46</v>
      </c>
      <c r="K14" s="18"/>
    </row>
    <row r="15" spans="1:11" ht="15" thickBot="1" x14ac:dyDescent="0.25">
      <c r="B15" s="62"/>
      <c r="C15" s="59"/>
      <c r="D15" s="59"/>
      <c r="E15" s="59"/>
      <c r="F15" s="59"/>
      <c r="G15" s="25" t="s">
        <v>44</v>
      </c>
      <c r="H15" s="59"/>
      <c r="I15" s="59"/>
      <c r="J15" s="59"/>
      <c r="K15" s="19"/>
    </row>
    <row r="16" spans="1:11" ht="13.5" thickBot="1" x14ac:dyDescent="0.25">
      <c r="A16" t="str">
        <f>CONCATENATE(B16,C16)</f>
        <v>CORT0</v>
      </c>
      <c r="B16" s="42" t="s">
        <v>124</v>
      </c>
      <c r="C16" s="43">
        <v>0</v>
      </c>
      <c r="D16" s="43"/>
      <c r="E16" s="43"/>
      <c r="F16" s="45">
        <v>0.80100000000000005</v>
      </c>
      <c r="G16" s="45">
        <v>0.19259999999999999</v>
      </c>
      <c r="H16" s="45">
        <v>6</v>
      </c>
      <c r="I16" s="45">
        <v>4.16</v>
      </c>
      <c r="J16" s="45">
        <v>5.8999999999999999E-3</v>
      </c>
      <c r="K16" s="5"/>
    </row>
    <row r="17" spans="1:11" ht="13.5" thickBot="1" x14ac:dyDescent="0.25">
      <c r="A17" t="str">
        <f>CONCATENATE(B17,C17)</f>
        <v>CORT1</v>
      </c>
      <c r="B17" s="44" t="s">
        <v>124</v>
      </c>
      <c r="C17" s="41">
        <v>1</v>
      </c>
      <c r="D17" s="41"/>
      <c r="E17" s="41"/>
      <c r="F17" s="21">
        <v>0.96730000000000005</v>
      </c>
      <c r="G17" s="21">
        <v>0.1991</v>
      </c>
      <c r="H17" s="21">
        <v>6</v>
      </c>
      <c r="I17" s="21">
        <v>4.8600000000000003</v>
      </c>
      <c r="J17" s="21">
        <v>2.8E-3</v>
      </c>
      <c r="K17" s="5"/>
    </row>
    <row r="18" spans="1:11" ht="26.25" thickBot="1" x14ac:dyDescent="0.25">
      <c r="A18" t="str">
        <f>CONCATENATE(B18,D18)</f>
        <v>LINETYPE0</v>
      </c>
      <c r="B18" s="44" t="s">
        <v>38</v>
      </c>
      <c r="C18" s="41"/>
      <c r="D18" s="41">
        <v>0</v>
      </c>
      <c r="E18" s="41"/>
      <c r="F18" s="21">
        <v>0.76670000000000005</v>
      </c>
      <c r="G18" s="21">
        <v>0.19089999999999999</v>
      </c>
      <c r="H18" s="21">
        <v>6</v>
      </c>
      <c r="I18" s="21">
        <v>4.0199999999999996</v>
      </c>
      <c r="J18" s="21">
        <v>7.0000000000000001E-3</v>
      </c>
      <c r="K18" s="5"/>
    </row>
    <row r="19" spans="1:11" ht="26.25" thickBot="1" x14ac:dyDescent="0.25">
      <c r="A19" t="str">
        <f>CONCATENATE(B19,D19)</f>
        <v>LINETYPE1</v>
      </c>
      <c r="B19" s="44" t="s">
        <v>38</v>
      </c>
      <c r="C19" s="41"/>
      <c r="D19" s="41">
        <v>1</v>
      </c>
      <c r="E19" s="41"/>
      <c r="F19" s="21">
        <v>1.0017</v>
      </c>
      <c r="G19" s="21">
        <v>0.1419</v>
      </c>
      <c r="H19" s="21">
        <v>6</v>
      </c>
      <c r="I19" s="21">
        <v>7.06</v>
      </c>
      <c r="J19" s="21">
        <v>4.0000000000000002E-4</v>
      </c>
      <c r="K19" s="5"/>
    </row>
    <row r="20" spans="1:11" ht="26.25" thickBot="1" x14ac:dyDescent="0.25">
      <c r="A20" t="str">
        <f>CONCATENATE(B20,C20,D20)</f>
        <v>CORT*LINETYPE00</v>
      </c>
      <c r="B20" s="44" t="s">
        <v>125</v>
      </c>
      <c r="C20" s="41">
        <v>0</v>
      </c>
      <c r="D20" s="41">
        <v>0</v>
      </c>
      <c r="E20" s="41"/>
      <c r="F20" s="21">
        <v>0.42530000000000001</v>
      </c>
      <c r="G20" s="21">
        <v>0.26029999999999998</v>
      </c>
      <c r="H20" s="21">
        <v>6</v>
      </c>
      <c r="I20" s="21">
        <v>1.63</v>
      </c>
      <c r="J20" s="21">
        <v>0.15340000000000001</v>
      </c>
      <c r="K20" s="5"/>
    </row>
    <row r="21" spans="1:11" ht="26.25" thickBot="1" x14ac:dyDescent="0.25">
      <c r="A21" t="str">
        <f>CONCATENATE(B21,C21,D21)</f>
        <v>CORT*LINETYPE01</v>
      </c>
      <c r="B21" s="44" t="s">
        <v>125</v>
      </c>
      <c r="C21" s="41">
        <v>0</v>
      </c>
      <c r="D21" s="41">
        <v>1</v>
      </c>
      <c r="E21" s="41"/>
      <c r="F21" s="21">
        <v>1.1767000000000001</v>
      </c>
      <c r="G21" s="21">
        <v>0.20069999999999999</v>
      </c>
      <c r="H21" s="21">
        <v>6</v>
      </c>
      <c r="I21" s="21">
        <v>5.86</v>
      </c>
      <c r="J21" s="21">
        <v>1.1000000000000001E-3</v>
      </c>
      <c r="K21" s="5"/>
    </row>
    <row r="22" spans="1:11" ht="26.25" thickBot="1" x14ac:dyDescent="0.25">
      <c r="A22" t="str">
        <f>CONCATENATE(B22,C22,D22)</f>
        <v>CORT*LINETYPE10</v>
      </c>
      <c r="B22" s="44" t="s">
        <v>125</v>
      </c>
      <c r="C22" s="41">
        <v>1</v>
      </c>
      <c r="D22" s="41">
        <v>0</v>
      </c>
      <c r="E22" s="41"/>
      <c r="F22" s="21">
        <v>1.1080000000000001</v>
      </c>
      <c r="G22" s="21">
        <v>0.27939999999999998</v>
      </c>
      <c r="H22" s="21">
        <v>6</v>
      </c>
      <c r="I22" s="21">
        <v>3.97</v>
      </c>
      <c r="J22" s="21">
        <v>7.4000000000000003E-3</v>
      </c>
      <c r="K22" s="5"/>
    </row>
    <row r="23" spans="1:11" ht="26.25" thickBot="1" x14ac:dyDescent="0.25">
      <c r="A23" t="str">
        <f>CONCATENATE(B23,C23,D23)</f>
        <v>CORT*LINETYPE11</v>
      </c>
      <c r="B23" s="44" t="s">
        <v>125</v>
      </c>
      <c r="C23" s="41">
        <v>1</v>
      </c>
      <c r="D23" s="41">
        <v>1</v>
      </c>
      <c r="E23" s="41"/>
      <c r="F23" s="21">
        <v>0.8266</v>
      </c>
      <c r="G23" s="21">
        <v>0.20069999999999999</v>
      </c>
      <c r="H23" s="21">
        <v>6</v>
      </c>
      <c r="I23" s="21">
        <v>4.12</v>
      </c>
      <c r="J23" s="21">
        <v>6.1999999999999998E-3</v>
      </c>
      <c r="K23" s="5"/>
    </row>
    <row r="24" spans="1:11" ht="13.5" thickBot="1" x14ac:dyDescent="0.25">
      <c r="A24" t="str">
        <f>CONCATENATE(B24,E24)</f>
        <v>MINI0</v>
      </c>
      <c r="B24" s="44" t="s">
        <v>39</v>
      </c>
      <c r="C24" s="41"/>
      <c r="D24" s="41"/>
      <c r="E24" s="41">
        <v>0</v>
      </c>
      <c r="F24" s="21">
        <v>0.99039999999999995</v>
      </c>
      <c r="G24" s="21">
        <v>9.5460000000000003E-2</v>
      </c>
      <c r="H24" s="21">
        <v>60</v>
      </c>
      <c r="I24" s="21">
        <v>10.37</v>
      </c>
      <c r="J24" s="21" t="s">
        <v>48</v>
      </c>
      <c r="K24" s="5"/>
    </row>
    <row r="25" spans="1:11" ht="13.5" thickBot="1" x14ac:dyDescent="0.25">
      <c r="A25" t="str">
        <f>CONCATENATE(B25,E25)</f>
        <v>MINI1</v>
      </c>
      <c r="B25" s="44" t="s">
        <v>39</v>
      </c>
      <c r="C25" s="41"/>
      <c r="D25" s="41"/>
      <c r="E25" s="41">
        <v>1</v>
      </c>
      <c r="F25" s="21">
        <v>0.77800000000000002</v>
      </c>
      <c r="G25" s="21">
        <v>0.26369999999999999</v>
      </c>
      <c r="H25" s="21">
        <v>60</v>
      </c>
      <c r="I25" s="21">
        <v>2.95</v>
      </c>
      <c r="J25" s="21">
        <v>4.4999999999999997E-3</v>
      </c>
      <c r="K25" s="5"/>
    </row>
    <row r="26" spans="1:11" ht="26.25" thickBot="1" x14ac:dyDescent="0.25">
      <c r="A26" t="str">
        <f>CONCATENATE(B26,C26,E26)</f>
        <v>CORT*MINI00</v>
      </c>
      <c r="B26" s="44" t="s">
        <v>126</v>
      </c>
      <c r="C26" s="41">
        <v>0</v>
      </c>
      <c r="D26" s="41"/>
      <c r="E26" s="41">
        <v>0</v>
      </c>
      <c r="F26" s="21">
        <v>0.91269999999999996</v>
      </c>
      <c r="G26" s="21">
        <v>0.13009999999999999</v>
      </c>
      <c r="H26" s="21">
        <v>60</v>
      </c>
      <c r="I26" s="21">
        <v>7.01</v>
      </c>
      <c r="J26" s="21" t="s">
        <v>48</v>
      </c>
      <c r="K26" s="5"/>
    </row>
    <row r="27" spans="1:11" ht="26.25" thickBot="1" x14ac:dyDescent="0.25">
      <c r="A27" t="str">
        <f>CONCATENATE(B27,C27,E27)</f>
        <v>CORT*MINI01</v>
      </c>
      <c r="B27" s="44" t="s">
        <v>126</v>
      </c>
      <c r="C27" s="41">
        <v>0</v>
      </c>
      <c r="D27" s="41"/>
      <c r="E27" s="41">
        <v>1</v>
      </c>
      <c r="F27" s="21">
        <v>0.68930000000000002</v>
      </c>
      <c r="G27" s="21">
        <v>0.37119999999999997</v>
      </c>
      <c r="H27" s="21">
        <v>60</v>
      </c>
      <c r="I27" s="21">
        <v>1.86</v>
      </c>
      <c r="J27" s="21">
        <v>6.8199999999999997E-2</v>
      </c>
      <c r="K27" s="5"/>
    </row>
    <row r="28" spans="1:11" ht="26.25" thickBot="1" x14ac:dyDescent="0.25">
      <c r="A28" t="str">
        <f>CONCATENATE(B28,C28,E28)</f>
        <v>CORT*MINI10</v>
      </c>
      <c r="B28" s="44" t="s">
        <v>126</v>
      </c>
      <c r="C28" s="41">
        <v>1</v>
      </c>
      <c r="D28" s="41"/>
      <c r="E28" s="41">
        <v>0</v>
      </c>
      <c r="F28" s="21">
        <v>1.0681</v>
      </c>
      <c r="G28" s="21">
        <v>0.13969999999999999</v>
      </c>
      <c r="H28" s="21">
        <v>60</v>
      </c>
      <c r="I28" s="21">
        <v>7.65</v>
      </c>
      <c r="J28" s="21" t="s">
        <v>48</v>
      </c>
      <c r="K28" s="5"/>
    </row>
    <row r="29" spans="1:11" ht="26.25" thickBot="1" x14ac:dyDescent="0.25">
      <c r="A29" t="str">
        <f>CONCATENATE(B29,C29,E29)</f>
        <v>CORT*MINI11</v>
      </c>
      <c r="B29" s="44" t="s">
        <v>126</v>
      </c>
      <c r="C29" s="41">
        <v>1</v>
      </c>
      <c r="D29" s="41"/>
      <c r="E29" s="41">
        <v>1</v>
      </c>
      <c r="F29" s="21">
        <v>0.86660000000000004</v>
      </c>
      <c r="G29" s="21">
        <v>0.37469999999999998</v>
      </c>
      <c r="H29" s="21">
        <v>60</v>
      </c>
      <c r="I29" s="21">
        <v>2.31</v>
      </c>
      <c r="J29" s="21">
        <v>2.4199999999999999E-2</v>
      </c>
      <c r="K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</sheetData>
  <mergeCells count="10">
    <mergeCell ref="J14:J15"/>
    <mergeCell ref="A1:E1"/>
    <mergeCell ref="A13:I13"/>
    <mergeCell ref="B14:B15"/>
    <mergeCell ref="C14:C15"/>
    <mergeCell ref="D14:D15"/>
    <mergeCell ref="E14:E15"/>
    <mergeCell ref="F14:F15"/>
    <mergeCell ref="H14:H15"/>
    <mergeCell ref="I14:I15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13" workbookViewId="0">
      <selection activeCell="H8" sqref="H8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  <c r="F1" s="1"/>
    </row>
    <row r="2" spans="1:11" x14ac:dyDescent="0.2">
      <c r="A2" s="51" t="s">
        <v>41</v>
      </c>
      <c r="B2" s="48" t="s">
        <v>113</v>
      </c>
      <c r="C2" s="48" t="s">
        <v>114</v>
      </c>
      <c r="D2" s="48" t="s">
        <v>115</v>
      </c>
      <c r="E2" s="48" t="s">
        <v>116</v>
      </c>
    </row>
    <row r="3" spans="1:11" x14ac:dyDescent="0.2">
      <c r="A3" s="51" t="s">
        <v>124</v>
      </c>
      <c r="B3" s="21">
        <v>1</v>
      </c>
      <c r="C3" s="21">
        <v>6</v>
      </c>
      <c r="D3" s="21">
        <v>0</v>
      </c>
      <c r="E3" s="21">
        <v>0.99080000000000001</v>
      </c>
    </row>
    <row r="4" spans="1:11" ht="25.5" x14ac:dyDescent="0.2">
      <c r="A4" s="51" t="s">
        <v>38</v>
      </c>
      <c r="B4" s="21">
        <v>1</v>
      </c>
      <c r="C4" s="21">
        <v>6</v>
      </c>
      <c r="D4" s="21">
        <v>6.05</v>
      </c>
      <c r="E4" s="21">
        <v>4.9099999999999998E-2</v>
      </c>
    </row>
    <row r="5" spans="1:11" ht="25.5" x14ac:dyDescent="0.2">
      <c r="A5" s="51" t="s">
        <v>125</v>
      </c>
      <c r="B5" s="21">
        <v>1</v>
      </c>
      <c r="C5" s="21">
        <v>6</v>
      </c>
      <c r="D5" s="21">
        <v>1.26</v>
      </c>
      <c r="E5" s="21">
        <v>0.30480000000000002</v>
      </c>
    </row>
    <row r="6" spans="1:11" x14ac:dyDescent="0.2">
      <c r="A6" s="51" t="s">
        <v>39</v>
      </c>
      <c r="B6" s="21">
        <v>1</v>
      </c>
      <c r="C6" s="21">
        <v>62</v>
      </c>
      <c r="D6" s="21">
        <v>0.71</v>
      </c>
      <c r="E6" s="21">
        <v>0.40360000000000001</v>
      </c>
    </row>
    <row r="7" spans="1:11" ht="25.5" x14ac:dyDescent="0.2">
      <c r="A7" s="51" t="s">
        <v>126</v>
      </c>
      <c r="B7" s="21">
        <v>1</v>
      </c>
      <c r="C7" s="21">
        <v>62</v>
      </c>
      <c r="D7" s="21">
        <v>0.08</v>
      </c>
      <c r="E7" s="21">
        <v>0.77939999999999998</v>
      </c>
    </row>
    <row r="8" spans="1:11" ht="15" thickBot="1" x14ac:dyDescent="0.25">
      <c r="A8" s="2"/>
      <c r="B8" s="4"/>
      <c r="C8" s="4"/>
      <c r="D8" s="4"/>
      <c r="E8" s="5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2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53" t="s">
        <v>47</v>
      </c>
      <c r="B13" s="54"/>
      <c r="C13" s="54"/>
      <c r="D13" s="54"/>
      <c r="E13" s="54"/>
      <c r="F13" s="54"/>
      <c r="G13" s="54"/>
      <c r="H13" s="54"/>
      <c r="I13" s="54"/>
      <c r="J13" s="17"/>
    </row>
    <row r="14" spans="1:11" ht="25.5" x14ac:dyDescent="0.2">
      <c r="B14" s="55" t="s">
        <v>41</v>
      </c>
      <c r="C14" s="52" t="s">
        <v>124</v>
      </c>
      <c r="D14" s="52" t="s">
        <v>38</v>
      </c>
      <c r="E14" s="52" t="s">
        <v>39</v>
      </c>
      <c r="F14" s="52" t="s">
        <v>42</v>
      </c>
      <c r="G14" s="20" t="s">
        <v>43</v>
      </c>
      <c r="H14" s="52" t="s">
        <v>40</v>
      </c>
      <c r="I14" s="52" t="s">
        <v>45</v>
      </c>
      <c r="J14" s="52" t="s">
        <v>46</v>
      </c>
      <c r="K14" s="18"/>
    </row>
    <row r="15" spans="1:11" ht="15" thickBot="1" x14ac:dyDescent="0.25">
      <c r="B15" s="55"/>
      <c r="C15" s="52"/>
      <c r="D15" s="52"/>
      <c r="E15" s="52"/>
      <c r="F15" s="52"/>
      <c r="G15" s="20" t="s">
        <v>44</v>
      </c>
      <c r="H15" s="52"/>
      <c r="I15" s="52"/>
      <c r="J15" s="52"/>
      <c r="K15" s="19"/>
    </row>
    <row r="16" spans="1:11" ht="13.5" thickBot="1" x14ac:dyDescent="0.25">
      <c r="A16" t="str">
        <f>CONCATENATE(B16,C16)</f>
        <v>CORT0</v>
      </c>
      <c r="B16" s="22" t="s">
        <v>124</v>
      </c>
      <c r="C16" s="20">
        <v>0</v>
      </c>
      <c r="D16" s="20"/>
      <c r="E16" s="20"/>
      <c r="F16" s="21">
        <v>3.2946</v>
      </c>
      <c r="G16" s="21">
        <v>9.6049999999999996E-2</v>
      </c>
      <c r="H16" s="21">
        <v>6</v>
      </c>
      <c r="I16" s="21">
        <v>34.299999999999997</v>
      </c>
      <c r="J16" s="21" t="s">
        <v>48</v>
      </c>
      <c r="K16" s="5"/>
    </row>
    <row r="17" spans="1:11" ht="13.5" thickBot="1" x14ac:dyDescent="0.25">
      <c r="A17" t="str">
        <f>CONCATENATE(B17,C17)</f>
        <v>CORT1</v>
      </c>
      <c r="B17" s="22" t="s">
        <v>124</v>
      </c>
      <c r="C17" s="20">
        <v>1</v>
      </c>
      <c r="D17" s="20"/>
      <c r="E17" s="20"/>
      <c r="F17" s="21">
        <v>3.2930000000000001</v>
      </c>
      <c r="G17" s="21">
        <v>9.9199999999999997E-2</v>
      </c>
      <c r="H17" s="21">
        <v>6</v>
      </c>
      <c r="I17" s="21">
        <v>33.19</v>
      </c>
      <c r="J17" s="21" t="s">
        <v>48</v>
      </c>
      <c r="K17" s="5"/>
    </row>
    <row r="18" spans="1:11" ht="26.25" thickBot="1" x14ac:dyDescent="0.25">
      <c r="A18" t="str">
        <f>CONCATENATE(B18,D18)</f>
        <v>LINETYPE0</v>
      </c>
      <c r="B18" s="22" t="s">
        <v>38</v>
      </c>
      <c r="C18" s="20"/>
      <c r="D18" s="20">
        <v>0</v>
      </c>
      <c r="E18" s="20"/>
      <c r="F18" s="21">
        <v>3.1585000000000001</v>
      </c>
      <c r="G18" s="21">
        <v>9.9479999999999999E-2</v>
      </c>
      <c r="H18" s="21">
        <v>6</v>
      </c>
      <c r="I18" s="21">
        <v>31.75</v>
      </c>
      <c r="J18" s="21" t="s">
        <v>48</v>
      </c>
      <c r="K18" s="5"/>
    </row>
    <row r="19" spans="1:11" ht="26.25" thickBot="1" x14ac:dyDescent="0.25">
      <c r="A19" t="str">
        <f>CONCATENATE(B19,D19)</f>
        <v>LINETYPE1</v>
      </c>
      <c r="B19" s="22" t="s">
        <v>38</v>
      </c>
      <c r="C19" s="20"/>
      <c r="D19" s="20">
        <v>1</v>
      </c>
      <c r="E19" s="20"/>
      <c r="F19" s="21">
        <v>3.4289999999999998</v>
      </c>
      <c r="G19" s="21">
        <v>7.8140000000000001E-2</v>
      </c>
      <c r="H19" s="21">
        <v>6</v>
      </c>
      <c r="I19" s="21">
        <v>43.88</v>
      </c>
      <c r="J19" s="21" t="s">
        <v>48</v>
      </c>
      <c r="K19" s="5"/>
    </row>
    <row r="20" spans="1:11" ht="26.25" thickBot="1" x14ac:dyDescent="0.25">
      <c r="A20" t="str">
        <f>CONCATENATE(B20,C20,D20)</f>
        <v>CORT*LINETYPE00</v>
      </c>
      <c r="B20" s="22" t="s">
        <v>125</v>
      </c>
      <c r="C20" s="20">
        <v>0</v>
      </c>
      <c r="D20" s="20">
        <v>0</v>
      </c>
      <c r="E20" s="20"/>
      <c r="F20" s="21">
        <v>3.1009000000000002</v>
      </c>
      <c r="G20" s="21">
        <v>0.13539999999999999</v>
      </c>
      <c r="H20" s="21">
        <v>6</v>
      </c>
      <c r="I20" s="21">
        <v>22.9</v>
      </c>
      <c r="J20" s="21" t="s">
        <v>48</v>
      </c>
      <c r="K20" s="5"/>
    </row>
    <row r="21" spans="1:11" ht="26.25" thickBot="1" x14ac:dyDescent="0.25">
      <c r="A21" t="str">
        <f>CONCATENATE(B21,C21,D21)</f>
        <v>CORT*LINETYPE01</v>
      </c>
      <c r="B21" s="22" t="s">
        <v>125</v>
      </c>
      <c r="C21" s="20">
        <v>0</v>
      </c>
      <c r="D21" s="20">
        <v>1</v>
      </c>
      <c r="E21" s="20"/>
      <c r="F21" s="21">
        <v>3.4883000000000002</v>
      </c>
      <c r="G21" s="21">
        <v>0.1065</v>
      </c>
      <c r="H21" s="21">
        <v>6</v>
      </c>
      <c r="I21" s="21">
        <v>32.75</v>
      </c>
      <c r="J21" s="21" t="s">
        <v>48</v>
      </c>
      <c r="K21" s="5"/>
    </row>
    <row r="22" spans="1:11" ht="26.25" thickBot="1" x14ac:dyDescent="0.25">
      <c r="A22" t="str">
        <f>CONCATENATE(B22,C22,D22)</f>
        <v>CORT*LINETYPE10</v>
      </c>
      <c r="B22" s="22" t="s">
        <v>125</v>
      </c>
      <c r="C22" s="20">
        <v>1</v>
      </c>
      <c r="D22" s="20">
        <v>0</v>
      </c>
      <c r="E22" s="20"/>
      <c r="F22" s="21">
        <v>3.2162000000000002</v>
      </c>
      <c r="G22" s="21">
        <v>0.13980000000000001</v>
      </c>
      <c r="H22" s="21">
        <v>6</v>
      </c>
      <c r="I22" s="21">
        <v>23.01</v>
      </c>
      <c r="J22" s="21" t="s">
        <v>48</v>
      </c>
      <c r="K22" s="5"/>
    </row>
    <row r="23" spans="1:11" ht="26.25" thickBot="1" x14ac:dyDescent="0.25">
      <c r="A23" t="str">
        <f>CONCATENATE(B23,C23,D23)</f>
        <v>CORT*LINETYPE11</v>
      </c>
      <c r="B23" s="22" t="s">
        <v>125</v>
      </c>
      <c r="C23" s="20">
        <v>1</v>
      </c>
      <c r="D23" s="20">
        <v>1</v>
      </c>
      <c r="E23" s="20"/>
      <c r="F23" s="21">
        <v>3.3698000000000001</v>
      </c>
      <c r="G23" s="21">
        <v>0.1089</v>
      </c>
      <c r="H23" s="21">
        <v>6</v>
      </c>
      <c r="I23" s="21">
        <v>30.95</v>
      </c>
      <c r="J23" s="21" t="s">
        <v>48</v>
      </c>
      <c r="K23" s="5"/>
    </row>
    <row r="24" spans="1:11" ht="13.5" thickBot="1" x14ac:dyDescent="0.25">
      <c r="A24" t="str">
        <f>CONCATENATE(B24,E24)</f>
        <v>MINI0</v>
      </c>
      <c r="B24" s="22" t="s">
        <v>39</v>
      </c>
      <c r="C24" s="20"/>
      <c r="D24" s="20"/>
      <c r="E24" s="20">
        <v>0</v>
      </c>
      <c r="F24" s="21">
        <v>3.2372999999999998</v>
      </c>
      <c r="G24" s="21">
        <v>5.4980000000000001E-2</v>
      </c>
      <c r="H24" s="21">
        <v>62</v>
      </c>
      <c r="I24" s="21">
        <v>58.88</v>
      </c>
      <c r="J24" s="21" t="s">
        <v>48</v>
      </c>
      <c r="K24" s="5"/>
    </row>
    <row r="25" spans="1:11" ht="13.5" thickBot="1" x14ac:dyDescent="0.25">
      <c r="A25" t="str">
        <f>CONCATENATE(B25,E25)</f>
        <v>MINI1</v>
      </c>
      <c r="B25" s="22" t="s">
        <v>39</v>
      </c>
      <c r="C25" s="20"/>
      <c r="D25" s="20"/>
      <c r="E25" s="20">
        <v>1</v>
      </c>
      <c r="F25" s="21">
        <v>3.3502999999999998</v>
      </c>
      <c r="G25" s="21">
        <v>0.12640000000000001</v>
      </c>
      <c r="H25" s="21">
        <v>62</v>
      </c>
      <c r="I25" s="21">
        <v>26.51</v>
      </c>
      <c r="J25" s="21" t="s">
        <v>48</v>
      </c>
      <c r="K25" s="5"/>
    </row>
    <row r="26" spans="1:11" ht="26.25" thickBot="1" x14ac:dyDescent="0.25">
      <c r="A26" t="str">
        <f>CONCATENATE(B26,C26,E26)</f>
        <v>CORT*MINI00</v>
      </c>
      <c r="B26" s="22" t="s">
        <v>126</v>
      </c>
      <c r="C26" s="20">
        <v>0</v>
      </c>
      <c r="D26" s="20"/>
      <c r="E26" s="20">
        <v>0</v>
      </c>
      <c r="F26" s="21">
        <v>3.2198000000000002</v>
      </c>
      <c r="G26" s="21">
        <v>7.4929999999999997E-2</v>
      </c>
      <c r="H26" s="21">
        <v>62</v>
      </c>
      <c r="I26" s="21">
        <v>42.97</v>
      </c>
      <c r="J26" s="21" t="s">
        <v>48</v>
      </c>
      <c r="K26" s="5"/>
    </row>
    <row r="27" spans="1:11" ht="26.25" thickBot="1" x14ac:dyDescent="0.25">
      <c r="A27" t="str">
        <f>CONCATENATE(B27,C27,E27)</f>
        <v>CORT*MINI01</v>
      </c>
      <c r="B27" s="22" t="s">
        <v>126</v>
      </c>
      <c r="C27" s="20">
        <v>0</v>
      </c>
      <c r="D27" s="20"/>
      <c r="E27" s="20">
        <v>1</v>
      </c>
      <c r="F27" s="21">
        <v>3.3694000000000002</v>
      </c>
      <c r="G27" s="21">
        <v>0.17319999999999999</v>
      </c>
      <c r="H27" s="21">
        <v>62</v>
      </c>
      <c r="I27" s="21">
        <v>19.45</v>
      </c>
      <c r="J27" s="21" t="s">
        <v>48</v>
      </c>
      <c r="K27" s="5"/>
    </row>
    <row r="28" spans="1:11" ht="26.25" thickBot="1" x14ac:dyDescent="0.25">
      <c r="A28" t="str">
        <f>CONCATENATE(B28,C28,E28)</f>
        <v>CORT*MINI10</v>
      </c>
      <c r="B28" s="22" t="s">
        <v>126</v>
      </c>
      <c r="C28" s="20">
        <v>1</v>
      </c>
      <c r="D28" s="20"/>
      <c r="E28" s="20">
        <v>0</v>
      </c>
      <c r="F28" s="21">
        <v>3.2547999999999999</v>
      </c>
      <c r="G28" s="21">
        <v>7.6520000000000005E-2</v>
      </c>
      <c r="H28" s="21">
        <v>62</v>
      </c>
      <c r="I28" s="21">
        <v>42.53</v>
      </c>
      <c r="J28" s="21" t="s">
        <v>48</v>
      </c>
      <c r="K28" s="5"/>
    </row>
    <row r="29" spans="1:11" ht="26.25" thickBot="1" x14ac:dyDescent="0.25">
      <c r="A29" t="str">
        <f>CONCATENATE(B29,C29,E29)</f>
        <v>CORT*MINI11</v>
      </c>
      <c r="B29" s="22" t="s">
        <v>126</v>
      </c>
      <c r="C29" s="20">
        <v>1</v>
      </c>
      <c r="D29" s="20"/>
      <c r="E29" s="20">
        <v>1</v>
      </c>
      <c r="F29" s="21">
        <v>3.3311999999999999</v>
      </c>
      <c r="G29" s="21">
        <v>0.1779</v>
      </c>
      <c r="H29" s="21">
        <v>62</v>
      </c>
      <c r="I29" s="21">
        <v>18.72</v>
      </c>
      <c r="J29" s="21" t="s">
        <v>48</v>
      </c>
      <c r="K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</sheetData>
  <mergeCells count="10">
    <mergeCell ref="J14:J15"/>
    <mergeCell ref="A1:E1"/>
    <mergeCell ref="A13:I13"/>
    <mergeCell ref="B14:B15"/>
    <mergeCell ref="C14:C15"/>
    <mergeCell ref="D14:D15"/>
    <mergeCell ref="E14:E15"/>
    <mergeCell ref="F14:F15"/>
    <mergeCell ref="H14:H15"/>
    <mergeCell ref="I14:I15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5.52</v>
      </c>
      <c r="E3" s="21">
        <v>5.7099999999999998E-2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0.38</v>
      </c>
      <c r="E4" s="21">
        <v>0.55930000000000002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0.65</v>
      </c>
      <c r="E5" s="21">
        <v>0.45119999999999999</v>
      </c>
    </row>
    <row r="6" spans="1:11" x14ac:dyDescent="0.2">
      <c r="A6" s="22" t="s">
        <v>39</v>
      </c>
      <c r="B6" s="21">
        <v>1</v>
      </c>
      <c r="C6" s="21">
        <v>61</v>
      </c>
      <c r="D6" s="21">
        <v>7.96</v>
      </c>
      <c r="E6" s="21">
        <v>6.4000000000000003E-3</v>
      </c>
    </row>
    <row r="7" spans="1:11" ht="25.5" x14ac:dyDescent="0.2">
      <c r="A7" s="22" t="s">
        <v>126</v>
      </c>
      <c r="B7" s="21">
        <v>1</v>
      </c>
      <c r="C7" s="21">
        <v>61</v>
      </c>
      <c r="D7" s="21">
        <v>0.44</v>
      </c>
      <c r="E7" s="21">
        <v>0.50860000000000005</v>
      </c>
    </row>
    <row r="8" spans="1:11" x14ac:dyDescent="0.2">
      <c r="A8" s="22" t="s">
        <v>185</v>
      </c>
      <c r="B8" s="21">
        <v>1</v>
      </c>
      <c r="C8" s="21">
        <v>61</v>
      </c>
      <c r="D8" s="21">
        <v>3.6</v>
      </c>
      <c r="E8" s="21">
        <v>6.2600000000000003E-2</v>
      </c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2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53" t="s">
        <v>47</v>
      </c>
      <c r="B13" s="54"/>
      <c r="C13" s="54"/>
      <c r="D13" s="54"/>
      <c r="E13" s="54"/>
      <c r="F13" s="54"/>
      <c r="G13" s="54"/>
      <c r="H13" s="54"/>
      <c r="I13" s="54"/>
      <c r="J13" s="17"/>
    </row>
    <row r="14" spans="1:11" ht="25.5" x14ac:dyDescent="0.2">
      <c r="B14" s="55" t="s">
        <v>41</v>
      </c>
      <c r="C14" s="52" t="s">
        <v>124</v>
      </c>
      <c r="D14" s="52" t="s">
        <v>38</v>
      </c>
      <c r="E14" s="52" t="s">
        <v>39</v>
      </c>
      <c r="F14" s="52" t="s">
        <v>42</v>
      </c>
      <c r="G14" s="20" t="s">
        <v>43</v>
      </c>
      <c r="H14" s="52" t="s">
        <v>40</v>
      </c>
      <c r="I14" s="52" t="s">
        <v>45</v>
      </c>
      <c r="J14" s="52" t="s">
        <v>46</v>
      </c>
      <c r="K14" s="18"/>
    </row>
    <row r="15" spans="1:11" ht="15" thickBot="1" x14ac:dyDescent="0.25">
      <c r="B15" s="55"/>
      <c r="C15" s="52"/>
      <c r="D15" s="52"/>
      <c r="E15" s="52"/>
      <c r="F15" s="52"/>
      <c r="G15" s="20" t="s">
        <v>44</v>
      </c>
      <c r="H15" s="52"/>
      <c r="I15" s="52"/>
      <c r="J15" s="52"/>
      <c r="K15" s="19"/>
    </row>
    <row r="16" spans="1:11" ht="13.5" thickBot="1" x14ac:dyDescent="0.25">
      <c r="A16" t="str">
        <f>CONCATENATE(B16,C16)</f>
        <v>CORT0</v>
      </c>
      <c r="B16" s="22" t="s">
        <v>124</v>
      </c>
      <c r="C16" s="20">
        <v>0</v>
      </c>
      <c r="D16" s="20"/>
      <c r="E16" s="20"/>
      <c r="F16" s="21">
        <v>19.695799999999998</v>
      </c>
      <c r="G16" s="21">
        <v>1.6498999999999999</v>
      </c>
      <c r="H16" s="21">
        <v>6</v>
      </c>
      <c r="I16" s="21">
        <v>11.94</v>
      </c>
      <c r="J16" s="21" t="s">
        <v>48</v>
      </c>
      <c r="K16" s="5"/>
    </row>
    <row r="17" spans="1:11" ht="13.5" thickBot="1" x14ac:dyDescent="0.25">
      <c r="A17" t="str">
        <f>CONCATENATE(B17,C17)</f>
        <v>CORT1</v>
      </c>
      <c r="B17" s="22" t="s">
        <v>124</v>
      </c>
      <c r="C17" s="20">
        <v>1</v>
      </c>
      <c r="D17" s="20"/>
      <c r="E17" s="20"/>
      <c r="F17" s="21">
        <v>25.467300000000002</v>
      </c>
      <c r="G17" s="21">
        <v>1.7966</v>
      </c>
      <c r="H17" s="21">
        <v>6</v>
      </c>
      <c r="I17" s="21">
        <v>14.18</v>
      </c>
      <c r="J17" s="21" t="s">
        <v>48</v>
      </c>
      <c r="K17" s="5"/>
    </row>
    <row r="18" spans="1:11" ht="26.25" thickBot="1" x14ac:dyDescent="0.25">
      <c r="A18" t="str">
        <f>CONCATENATE(B18,D18)</f>
        <v>LINETYPE0</v>
      </c>
      <c r="B18" s="22" t="s">
        <v>38</v>
      </c>
      <c r="C18" s="20"/>
      <c r="D18" s="20">
        <v>0</v>
      </c>
      <c r="E18" s="20"/>
      <c r="F18" s="21">
        <v>22.048300000000001</v>
      </c>
      <c r="G18" s="21">
        <v>1.6861999999999999</v>
      </c>
      <c r="H18" s="21">
        <v>6</v>
      </c>
      <c r="I18" s="21">
        <v>13.08</v>
      </c>
      <c r="J18" s="21" t="s">
        <v>48</v>
      </c>
      <c r="K18" s="5"/>
    </row>
    <row r="19" spans="1:11" ht="26.25" thickBot="1" x14ac:dyDescent="0.25">
      <c r="A19" t="str">
        <f>CONCATENATE(B19,D19)</f>
        <v>LINETYPE1</v>
      </c>
      <c r="B19" s="22" t="s">
        <v>38</v>
      </c>
      <c r="C19" s="20"/>
      <c r="D19" s="20">
        <v>1</v>
      </c>
      <c r="E19" s="20"/>
      <c r="F19" s="21">
        <v>23.114799999999999</v>
      </c>
      <c r="G19" s="21">
        <v>1.2572000000000001</v>
      </c>
      <c r="H19" s="21">
        <v>6</v>
      </c>
      <c r="I19" s="21">
        <v>18.39</v>
      </c>
      <c r="J19" s="21" t="s">
        <v>48</v>
      </c>
      <c r="K19" s="5"/>
    </row>
    <row r="20" spans="1:11" ht="26.25" thickBot="1" x14ac:dyDescent="0.25">
      <c r="A20" t="str">
        <f>CONCATENATE(B20,C20,D20)</f>
        <v>CORT*LINETYPE00</v>
      </c>
      <c r="B20" s="22" t="s">
        <v>125</v>
      </c>
      <c r="C20" s="20">
        <v>0</v>
      </c>
      <c r="D20" s="20">
        <v>0</v>
      </c>
      <c r="E20" s="20"/>
      <c r="F20" s="21">
        <v>18.4649</v>
      </c>
      <c r="G20" s="21">
        <v>2.2925</v>
      </c>
      <c r="H20" s="21">
        <v>6</v>
      </c>
      <c r="I20" s="21">
        <v>8.0500000000000007</v>
      </c>
      <c r="J20" s="21">
        <v>2.0000000000000001E-4</v>
      </c>
      <c r="K20" s="5"/>
    </row>
    <row r="21" spans="1:11" ht="26.25" thickBot="1" x14ac:dyDescent="0.25">
      <c r="A21" t="str">
        <f>CONCATENATE(B21,C21,D21)</f>
        <v>CORT*LINETYPE01</v>
      </c>
      <c r="B21" s="22" t="s">
        <v>125</v>
      </c>
      <c r="C21" s="20">
        <v>0</v>
      </c>
      <c r="D21" s="20">
        <v>1</v>
      </c>
      <c r="E21" s="20"/>
      <c r="F21" s="21">
        <v>20.9268</v>
      </c>
      <c r="G21" s="21">
        <v>1.7235</v>
      </c>
      <c r="H21" s="21">
        <v>6</v>
      </c>
      <c r="I21" s="21">
        <v>12.14</v>
      </c>
      <c r="J21" s="21" t="s">
        <v>48</v>
      </c>
      <c r="K21" s="5"/>
    </row>
    <row r="22" spans="1:11" ht="26.25" thickBot="1" x14ac:dyDescent="0.25">
      <c r="A22" t="str">
        <f>CONCATENATE(B22,C22,D22)</f>
        <v>CORT*LINETYPE10</v>
      </c>
      <c r="B22" s="22" t="s">
        <v>125</v>
      </c>
      <c r="C22" s="20">
        <v>1</v>
      </c>
      <c r="D22" s="20">
        <v>0</v>
      </c>
      <c r="E22" s="20"/>
      <c r="F22" s="21">
        <v>25.631599999999999</v>
      </c>
      <c r="G22" s="21">
        <v>2.5182000000000002</v>
      </c>
      <c r="H22" s="21">
        <v>6</v>
      </c>
      <c r="I22" s="21">
        <v>10.18</v>
      </c>
      <c r="J22" s="21" t="s">
        <v>48</v>
      </c>
      <c r="K22" s="5"/>
    </row>
    <row r="23" spans="1:11" ht="26.25" thickBot="1" x14ac:dyDescent="0.25">
      <c r="A23" t="str">
        <f>CONCATENATE(B23,C23,D23)</f>
        <v>CORT*LINETYPE11</v>
      </c>
      <c r="B23" s="22" t="s">
        <v>125</v>
      </c>
      <c r="C23" s="20">
        <v>1</v>
      </c>
      <c r="D23" s="20">
        <v>1</v>
      </c>
      <c r="E23" s="20"/>
      <c r="F23" s="21">
        <v>25.302900000000001</v>
      </c>
      <c r="G23" s="21">
        <v>1.8199000000000001</v>
      </c>
      <c r="H23" s="21">
        <v>6</v>
      </c>
      <c r="I23" s="21">
        <v>13.9</v>
      </c>
      <c r="J23" s="21" t="s">
        <v>48</v>
      </c>
      <c r="K23" s="5"/>
    </row>
    <row r="24" spans="1:11" ht="13.5" thickBot="1" x14ac:dyDescent="0.25">
      <c r="A24" t="str">
        <f>CONCATENATE(B24,E24)</f>
        <v>MINI0</v>
      </c>
      <c r="B24" s="22" t="s">
        <v>39</v>
      </c>
      <c r="C24" s="20"/>
      <c r="D24" s="20"/>
      <c r="E24" s="20">
        <v>0</v>
      </c>
      <c r="F24" s="21">
        <v>19.049299999999999</v>
      </c>
      <c r="G24" s="21">
        <v>0.85960000000000003</v>
      </c>
      <c r="H24" s="21">
        <v>61</v>
      </c>
      <c r="I24" s="21">
        <v>22.16</v>
      </c>
      <c r="J24" s="21" t="s">
        <v>48</v>
      </c>
      <c r="K24" s="5"/>
    </row>
    <row r="25" spans="1:11" ht="13.5" thickBot="1" x14ac:dyDescent="0.25">
      <c r="A25" t="str">
        <f>CONCATENATE(B25,E25)</f>
        <v>MINI1</v>
      </c>
      <c r="B25" s="22" t="s">
        <v>39</v>
      </c>
      <c r="C25" s="20"/>
      <c r="D25" s="20"/>
      <c r="E25" s="20">
        <v>1</v>
      </c>
      <c r="F25" s="21">
        <v>26.113800000000001</v>
      </c>
      <c r="G25" s="21">
        <v>2.3086000000000002</v>
      </c>
      <c r="H25" s="21">
        <v>61</v>
      </c>
      <c r="I25" s="21">
        <v>11.31</v>
      </c>
      <c r="J25" s="21" t="s">
        <v>48</v>
      </c>
      <c r="K25" s="5"/>
    </row>
    <row r="26" spans="1:11" ht="26.25" thickBot="1" x14ac:dyDescent="0.25">
      <c r="A26" t="str">
        <f>CONCATENATE(B26,C26,E26)</f>
        <v>CORT*MINI00</v>
      </c>
      <c r="B26" s="22" t="s">
        <v>126</v>
      </c>
      <c r="C26" s="20">
        <v>0</v>
      </c>
      <c r="D26" s="20"/>
      <c r="E26" s="20">
        <v>0</v>
      </c>
      <c r="F26" s="21">
        <v>17.010100000000001</v>
      </c>
      <c r="G26" s="21">
        <v>1.1829000000000001</v>
      </c>
      <c r="H26" s="21">
        <v>61</v>
      </c>
      <c r="I26" s="21">
        <v>14.38</v>
      </c>
      <c r="J26" s="21" t="s">
        <v>48</v>
      </c>
      <c r="K26" s="5"/>
    </row>
    <row r="27" spans="1:11" ht="26.25" thickBot="1" x14ac:dyDescent="0.25">
      <c r="A27" t="str">
        <f>CONCATENATE(B27,C27,E27)</f>
        <v>CORT*MINI01</v>
      </c>
      <c r="B27" s="22" t="s">
        <v>126</v>
      </c>
      <c r="C27" s="20">
        <v>0</v>
      </c>
      <c r="D27" s="20"/>
      <c r="E27" s="20">
        <v>1</v>
      </c>
      <c r="F27" s="21">
        <v>22.381599999999999</v>
      </c>
      <c r="G27" s="21">
        <v>3.1854</v>
      </c>
      <c r="H27" s="21">
        <v>61</v>
      </c>
      <c r="I27" s="21">
        <v>7.03</v>
      </c>
      <c r="J27" s="21" t="s">
        <v>48</v>
      </c>
      <c r="K27" s="5"/>
    </row>
    <row r="28" spans="1:11" ht="26.25" thickBot="1" x14ac:dyDescent="0.25">
      <c r="A28" t="str">
        <f>CONCATENATE(B28,C28,E28)</f>
        <v>CORT*MINI10</v>
      </c>
      <c r="B28" s="22" t="s">
        <v>126</v>
      </c>
      <c r="C28" s="20">
        <v>1</v>
      </c>
      <c r="D28" s="20"/>
      <c r="E28" s="20">
        <v>0</v>
      </c>
      <c r="F28" s="21">
        <v>21.0885</v>
      </c>
      <c r="G28" s="21">
        <v>1.2474000000000001</v>
      </c>
      <c r="H28" s="21">
        <v>61</v>
      </c>
      <c r="I28" s="21">
        <v>16.91</v>
      </c>
      <c r="J28" s="21" t="s">
        <v>48</v>
      </c>
      <c r="K28" s="5"/>
    </row>
    <row r="29" spans="1:11" ht="26.25" thickBot="1" x14ac:dyDescent="0.25">
      <c r="A29" t="str">
        <f>CONCATENATE(B29,C29,E29)</f>
        <v>CORT*MINI11</v>
      </c>
      <c r="B29" s="22" t="s">
        <v>126</v>
      </c>
      <c r="C29" s="20">
        <v>1</v>
      </c>
      <c r="D29" s="20"/>
      <c r="E29" s="20">
        <v>1</v>
      </c>
      <c r="F29" s="21">
        <v>29.846</v>
      </c>
      <c r="G29" s="21">
        <v>3.3984000000000001</v>
      </c>
      <c r="H29" s="21">
        <v>61</v>
      </c>
      <c r="I29" s="21">
        <v>8.7799999999999994</v>
      </c>
      <c r="J29" s="21" t="s">
        <v>48</v>
      </c>
      <c r="K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</sheetData>
  <mergeCells count="10">
    <mergeCell ref="J14:J15"/>
    <mergeCell ref="A1:E1"/>
    <mergeCell ref="A13:I13"/>
    <mergeCell ref="B14:B15"/>
    <mergeCell ref="C14:C15"/>
    <mergeCell ref="D14:D15"/>
    <mergeCell ref="E14:E15"/>
    <mergeCell ref="F14:F15"/>
    <mergeCell ref="H14:H15"/>
    <mergeCell ref="I14:I15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F26" sqref="F26:F27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4.45</v>
      </c>
      <c r="E3" s="21">
        <v>7.9299999999999995E-2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0.56999999999999995</v>
      </c>
      <c r="E4" s="21">
        <v>0.47739999999999999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1.33</v>
      </c>
      <c r="E5" s="21">
        <v>0.29299999999999998</v>
      </c>
    </row>
    <row r="6" spans="1:11" x14ac:dyDescent="0.2">
      <c r="A6" s="22" t="s">
        <v>39</v>
      </c>
      <c r="B6" s="21">
        <v>1</v>
      </c>
      <c r="C6" s="21">
        <v>73</v>
      </c>
      <c r="D6" s="21">
        <v>2.4</v>
      </c>
      <c r="E6" s="21">
        <v>0.12540000000000001</v>
      </c>
    </row>
    <row r="7" spans="1:11" ht="25.5" x14ac:dyDescent="0.2">
      <c r="A7" s="22" t="s">
        <v>126</v>
      </c>
      <c r="B7" s="21">
        <v>1</v>
      </c>
      <c r="C7" s="21">
        <v>73</v>
      </c>
      <c r="D7" s="21">
        <v>9.26</v>
      </c>
      <c r="E7" s="21">
        <v>3.3E-3</v>
      </c>
    </row>
    <row r="8" spans="1:11" ht="15" thickBot="1" x14ac:dyDescent="0.25">
      <c r="A8" s="2"/>
      <c r="B8" s="4"/>
      <c r="C8" s="4"/>
      <c r="D8" s="4"/>
      <c r="E8" s="5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3.5" thickBot="1" x14ac:dyDescent="0.25"/>
    <row r="13" spans="1:11" ht="15" thickBot="1" x14ac:dyDescent="0.25">
      <c r="A13" s="53" t="s">
        <v>47</v>
      </c>
      <c r="B13" s="54"/>
      <c r="C13" s="54"/>
      <c r="D13" s="54"/>
      <c r="E13" s="54"/>
      <c r="F13" s="54"/>
      <c r="G13" s="54"/>
      <c r="H13" s="54"/>
      <c r="I13" s="54"/>
      <c r="J13" s="17"/>
    </row>
    <row r="14" spans="1:11" ht="13.15" customHeight="1" x14ac:dyDescent="0.2">
      <c r="B14" s="55" t="s">
        <v>41</v>
      </c>
      <c r="C14" s="52" t="s">
        <v>124</v>
      </c>
      <c r="D14" s="52" t="s">
        <v>38</v>
      </c>
      <c r="E14" s="52" t="s">
        <v>39</v>
      </c>
      <c r="F14" s="52" t="s">
        <v>42</v>
      </c>
      <c r="G14" s="20" t="s">
        <v>43</v>
      </c>
      <c r="H14" s="52" t="s">
        <v>40</v>
      </c>
      <c r="I14" s="52" t="s">
        <v>45</v>
      </c>
      <c r="J14" s="52" t="s">
        <v>46</v>
      </c>
      <c r="K14" s="18"/>
    </row>
    <row r="15" spans="1:11" ht="15" thickBot="1" x14ac:dyDescent="0.25">
      <c r="B15" s="55"/>
      <c r="C15" s="52"/>
      <c r="D15" s="52"/>
      <c r="E15" s="52"/>
      <c r="F15" s="52"/>
      <c r="G15" s="20" t="s">
        <v>44</v>
      </c>
      <c r="H15" s="52"/>
      <c r="I15" s="52"/>
      <c r="J15" s="52"/>
      <c r="K15" s="19"/>
    </row>
    <row r="16" spans="1:11" ht="13.5" thickBot="1" x14ac:dyDescent="0.25">
      <c r="A16" t="str">
        <f>CONCATENATE(B16,C16)</f>
        <v>CORT0</v>
      </c>
      <c r="B16" s="22" t="s">
        <v>124</v>
      </c>
      <c r="C16" s="20">
        <v>0</v>
      </c>
      <c r="D16" s="20"/>
      <c r="E16" s="20"/>
      <c r="F16" s="21">
        <v>25.559100000000001</v>
      </c>
      <c r="G16" s="21">
        <v>1.1768000000000001</v>
      </c>
      <c r="H16" s="21">
        <v>6</v>
      </c>
      <c r="I16" s="21">
        <v>21.72</v>
      </c>
      <c r="J16" s="21" t="s">
        <v>48</v>
      </c>
      <c r="K16" s="5"/>
    </row>
    <row r="17" spans="1:11" ht="13.5" thickBot="1" x14ac:dyDescent="0.25">
      <c r="A17" t="str">
        <f>CONCATENATE(B17,C17)</f>
        <v>CORT1</v>
      </c>
      <c r="B17" s="22" t="s">
        <v>124</v>
      </c>
      <c r="C17" s="20">
        <v>1</v>
      </c>
      <c r="D17" s="20"/>
      <c r="E17" s="20"/>
      <c r="F17" s="21">
        <v>24.021899999999999</v>
      </c>
      <c r="G17" s="21">
        <v>1.1850000000000001</v>
      </c>
      <c r="H17" s="21">
        <v>6</v>
      </c>
      <c r="I17" s="21">
        <v>20.27</v>
      </c>
      <c r="J17" s="21" t="s">
        <v>48</v>
      </c>
      <c r="K17" s="5"/>
    </row>
    <row r="18" spans="1:11" ht="26.25" thickBot="1" x14ac:dyDescent="0.25">
      <c r="A18" t="str">
        <f>CONCATENATE(B18,D18)</f>
        <v>LINETYPE0</v>
      </c>
      <c r="B18" s="22" t="s">
        <v>38</v>
      </c>
      <c r="C18" s="20"/>
      <c r="D18" s="20">
        <v>0</v>
      </c>
      <c r="E18" s="20"/>
      <c r="F18" s="21">
        <v>25.549600000000002</v>
      </c>
      <c r="G18" s="21">
        <v>1.5888</v>
      </c>
      <c r="H18" s="21">
        <v>6</v>
      </c>
      <c r="I18" s="21">
        <v>16.079999999999998</v>
      </c>
      <c r="J18" s="21" t="s">
        <v>48</v>
      </c>
      <c r="K18" s="5"/>
    </row>
    <row r="19" spans="1:11" ht="26.25" thickBot="1" x14ac:dyDescent="0.25">
      <c r="A19" t="str">
        <f>CONCATENATE(B19,D19)</f>
        <v>LINETYPE1</v>
      </c>
      <c r="B19" s="22" t="s">
        <v>38</v>
      </c>
      <c r="C19" s="20"/>
      <c r="D19" s="20">
        <v>1</v>
      </c>
      <c r="E19" s="20"/>
      <c r="F19" s="21">
        <v>24.031300000000002</v>
      </c>
      <c r="G19" s="21">
        <v>1.417</v>
      </c>
      <c r="H19" s="21">
        <v>6</v>
      </c>
      <c r="I19" s="21">
        <v>16.96</v>
      </c>
      <c r="J19" s="21" t="s">
        <v>48</v>
      </c>
      <c r="K19" s="5"/>
    </row>
    <row r="20" spans="1:11" ht="26.25" thickBot="1" x14ac:dyDescent="0.25">
      <c r="A20" t="str">
        <f>CONCATENATE(B20,C20,D20)</f>
        <v>CORT*LINETYPE00</v>
      </c>
      <c r="B20" s="22" t="s">
        <v>125</v>
      </c>
      <c r="C20" s="20">
        <v>0</v>
      </c>
      <c r="D20" s="20">
        <v>0</v>
      </c>
      <c r="E20" s="20"/>
      <c r="F20" s="21">
        <v>26.014099999999999</v>
      </c>
      <c r="G20" s="21">
        <v>1.6661999999999999</v>
      </c>
      <c r="H20" s="21">
        <v>6</v>
      </c>
      <c r="I20" s="21">
        <v>15.61</v>
      </c>
      <c r="J20" s="21" t="s">
        <v>48</v>
      </c>
      <c r="K20" s="5"/>
    </row>
    <row r="21" spans="1:11" ht="26.25" thickBot="1" x14ac:dyDescent="0.25">
      <c r="A21" t="str">
        <f>CONCATENATE(B21,C21,D21)</f>
        <v>CORT*LINETYPE01</v>
      </c>
      <c r="B21" s="22" t="s">
        <v>125</v>
      </c>
      <c r="C21" s="20">
        <v>0</v>
      </c>
      <c r="D21" s="20">
        <v>1</v>
      </c>
      <c r="E21" s="20"/>
      <c r="F21" s="21">
        <v>25.104099999999999</v>
      </c>
      <c r="G21" s="21">
        <v>1.4642999999999999</v>
      </c>
      <c r="H21" s="21">
        <v>6</v>
      </c>
      <c r="I21" s="21">
        <v>17.14</v>
      </c>
      <c r="J21" s="21" t="s">
        <v>48</v>
      </c>
      <c r="K21" s="5"/>
    </row>
    <row r="22" spans="1:11" ht="26.25" thickBot="1" x14ac:dyDescent="0.25">
      <c r="A22" t="str">
        <f>CONCATENATE(B22,C22,D22)</f>
        <v>CORT*LINETYPE10</v>
      </c>
      <c r="B22" s="22" t="s">
        <v>125</v>
      </c>
      <c r="C22" s="20">
        <v>1</v>
      </c>
      <c r="D22" s="20">
        <v>0</v>
      </c>
      <c r="E22" s="20"/>
      <c r="F22" s="21">
        <v>25.0852</v>
      </c>
      <c r="G22" s="21">
        <v>1.673</v>
      </c>
      <c r="H22" s="21">
        <v>6</v>
      </c>
      <c r="I22" s="21">
        <v>14.99</v>
      </c>
      <c r="J22" s="21" t="s">
        <v>48</v>
      </c>
      <c r="K22" s="5"/>
    </row>
    <row r="23" spans="1:11" ht="26.25" thickBot="1" x14ac:dyDescent="0.25">
      <c r="A23" t="str">
        <f>CONCATENATE(B23,C23,D23)</f>
        <v>CORT*LINETYPE11</v>
      </c>
      <c r="B23" s="22" t="s">
        <v>125</v>
      </c>
      <c r="C23" s="20">
        <v>1</v>
      </c>
      <c r="D23" s="20">
        <v>1</v>
      </c>
      <c r="E23" s="20"/>
      <c r="F23" s="21">
        <v>22.958500000000001</v>
      </c>
      <c r="G23" s="21">
        <v>1.4677</v>
      </c>
      <c r="H23" s="21">
        <v>6</v>
      </c>
      <c r="I23" s="21">
        <v>15.64</v>
      </c>
      <c r="J23" s="21" t="s">
        <v>48</v>
      </c>
      <c r="K23" s="5"/>
    </row>
    <row r="24" spans="1:11" ht="13.5" thickBot="1" x14ac:dyDescent="0.25">
      <c r="A24" t="str">
        <f>CONCATENATE(B24,E24)</f>
        <v>MINI0</v>
      </c>
      <c r="B24" s="22" t="s">
        <v>39</v>
      </c>
      <c r="C24" s="20"/>
      <c r="D24" s="20"/>
      <c r="E24" s="20">
        <v>0</v>
      </c>
      <c r="F24" s="21">
        <v>26.006599999999999</v>
      </c>
      <c r="G24" s="21">
        <v>1.0021</v>
      </c>
      <c r="H24" s="21">
        <v>73</v>
      </c>
      <c r="I24" s="21">
        <v>25.95</v>
      </c>
      <c r="J24" s="21" t="s">
        <v>48</v>
      </c>
      <c r="K24" s="5"/>
    </row>
    <row r="25" spans="1:11" ht="13.5" thickBot="1" x14ac:dyDescent="0.25">
      <c r="A25" t="str">
        <f>CONCATENATE(B25,E25)</f>
        <v>MINI1</v>
      </c>
      <c r="B25" s="22" t="s">
        <v>39</v>
      </c>
      <c r="C25" s="20"/>
      <c r="D25" s="20"/>
      <c r="E25" s="20">
        <v>1</v>
      </c>
      <c r="F25" s="21">
        <v>23.574400000000001</v>
      </c>
      <c r="G25" s="21">
        <v>1.6584000000000001</v>
      </c>
      <c r="H25" s="21">
        <v>73</v>
      </c>
      <c r="I25" s="21">
        <v>14.22</v>
      </c>
      <c r="J25" s="21" t="s">
        <v>48</v>
      </c>
      <c r="K25" s="5"/>
    </row>
    <row r="26" spans="1:11" ht="26.25" thickBot="1" x14ac:dyDescent="0.25">
      <c r="A26" t="str">
        <f>CONCATENATE(B26,C26,E26)</f>
        <v>CORT*MINI00</v>
      </c>
      <c r="B26" s="22" t="s">
        <v>126</v>
      </c>
      <c r="C26" s="20">
        <v>0</v>
      </c>
      <c r="D26" s="20"/>
      <c r="E26" s="20">
        <v>0</v>
      </c>
      <c r="F26" s="21">
        <v>27.918900000000001</v>
      </c>
      <c r="G26" s="21">
        <v>1.0369999999999999</v>
      </c>
      <c r="H26" s="21">
        <v>73</v>
      </c>
      <c r="I26" s="21">
        <v>26.92</v>
      </c>
      <c r="J26" s="21" t="s">
        <v>48</v>
      </c>
      <c r="K26" s="5"/>
    </row>
    <row r="27" spans="1:11" ht="26.25" thickBot="1" x14ac:dyDescent="0.25">
      <c r="A27" t="str">
        <f>CONCATENATE(B27,C27,E27)</f>
        <v>CORT*MINI01</v>
      </c>
      <c r="B27" s="22" t="s">
        <v>126</v>
      </c>
      <c r="C27" s="20">
        <v>0</v>
      </c>
      <c r="D27" s="20"/>
      <c r="E27" s="20">
        <v>1</v>
      </c>
      <c r="F27" s="21">
        <v>23.199300000000001</v>
      </c>
      <c r="G27" s="21">
        <v>1.7891999999999999</v>
      </c>
      <c r="H27" s="21">
        <v>73</v>
      </c>
      <c r="I27" s="21">
        <v>12.97</v>
      </c>
      <c r="J27" s="21" t="s">
        <v>48</v>
      </c>
      <c r="K27" s="5"/>
    </row>
    <row r="28" spans="1:11" ht="26.25" thickBot="1" x14ac:dyDescent="0.25">
      <c r="A28" t="str">
        <f>CONCATENATE(B28,C28,E28)</f>
        <v>CORT*MINI10</v>
      </c>
      <c r="B28" s="22" t="s">
        <v>126</v>
      </c>
      <c r="C28" s="20">
        <v>1</v>
      </c>
      <c r="D28" s="20"/>
      <c r="E28" s="20">
        <v>0</v>
      </c>
      <c r="F28" s="21">
        <v>24.0943</v>
      </c>
      <c r="G28" s="21">
        <v>1.0355000000000001</v>
      </c>
      <c r="H28" s="21">
        <v>73</v>
      </c>
      <c r="I28" s="21">
        <v>23.27</v>
      </c>
      <c r="J28" s="21" t="s">
        <v>48</v>
      </c>
      <c r="K28" s="5"/>
    </row>
    <row r="29" spans="1:11" ht="26.25" thickBot="1" x14ac:dyDescent="0.25">
      <c r="A29" t="str">
        <f>CONCATENATE(B29,C29,E29)</f>
        <v>CORT*MINI11</v>
      </c>
      <c r="B29" s="22" t="s">
        <v>126</v>
      </c>
      <c r="C29" s="20">
        <v>1</v>
      </c>
      <c r="D29" s="20"/>
      <c r="E29" s="20">
        <v>1</v>
      </c>
      <c r="F29" s="21">
        <v>23.949400000000001</v>
      </c>
      <c r="G29" s="21">
        <v>1.8043</v>
      </c>
      <c r="H29" s="21">
        <v>73</v>
      </c>
      <c r="I29" s="21">
        <v>13.27</v>
      </c>
      <c r="J29" s="21" t="s">
        <v>48</v>
      </c>
      <c r="K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</sheetData>
  <mergeCells count="10">
    <mergeCell ref="J14:J15"/>
    <mergeCell ref="A1:E1"/>
    <mergeCell ref="A13:I13"/>
    <mergeCell ref="B14:B15"/>
    <mergeCell ref="C14:C15"/>
    <mergeCell ref="D14:D15"/>
    <mergeCell ref="E14:E15"/>
    <mergeCell ref="F14:F15"/>
    <mergeCell ref="H14:H15"/>
    <mergeCell ref="I14:I15"/>
  </mergeCells>
  <pageMargins left="0.7" right="0.7" top="0.75" bottom="0.75" header="0.3" footer="0.3"/>
  <pageSetup orientation="portrait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0.1</v>
      </c>
      <c r="E3" s="21">
        <v>0.76559999999999995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1.05</v>
      </c>
      <c r="E4" s="21">
        <v>0.34399999999999997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0.25</v>
      </c>
      <c r="E5" s="21">
        <v>0.63600000000000001</v>
      </c>
    </row>
    <row r="6" spans="1:11" ht="13.15" customHeight="1" x14ac:dyDescent="0.2">
      <c r="A6" s="22" t="s">
        <v>39</v>
      </c>
      <c r="B6" s="21">
        <v>1</v>
      </c>
      <c r="C6" s="21">
        <v>62</v>
      </c>
      <c r="D6" s="21">
        <v>2.23</v>
      </c>
      <c r="E6" s="21">
        <v>0.14080000000000001</v>
      </c>
    </row>
    <row r="7" spans="1:11" ht="25.5" x14ac:dyDescent="0.2">
      <c r="A7" s="22" t="s">
        <v>126</v>
      </c>
      <c r="B7" s="21">
        <v>1</v>
      </c>
      <c r="C7" s="21">
        <v>62</v>
      </c>
      <c r="D7" s="21">
        <v>0.88</v>
      </c>
      <c r="E7" s="21">
        <v>0.35120000000000001</v>
      </c>
    </row>
    <row r="8" spans="1:11" ht="15" thickBot="1" x14ac:dyDescent="0.25">
      <c r="A8" s="2"/>
      <c r="B8" s="4"/>
      <c r="C8" s="4"/>
      <c r="D8" s="4"/>
      <c r="E8" s="5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2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53" t="s">
        <v>47</v>
      </c>
      <c r="B13" s="54"/>
      <c r="C13" s="54"/>
      <c r="D13" s="54"/>
      <c r="E13" s="54"/>
      <c r="F13" s="54"/>
      <c r="G13" s="54"/>
      <c r="H13" s="54"/>
      <c r="I13" s="54"/>
      <c r="J13" s="17"/>
    </row>
    <row r="14" spans="1:11" ht="25.5" x14ac:dyDescent="0.2">
      <c r="B14" s="55" t="s">
        <v>41</v>
      </c>
      <c r="C14" s="52" t="s">
        <v>124</v>
      </c>
      <c r="D14" s="52" t="s">
        <v>38</v>
      </c>
      <c r="E14" s="52" t="s">
        <v>39</v>
      </c>
      <c r="F14" s="52" t="s">
        <v>42</v>
      </c>
      <c r="G14" s="20" t="s">
        <v>43</v>
      </c>
      <c r="H14" s="52" t="s">
        <v>40</v>
      </c>
      <c r="I14" s="52" t="s">
        <v>45</v>
      </c>
      <c r="J14" s="52" t="s">
        <v>46</v>
      </c>
      <c r="K14" s="18"/>
    </row>
    <row r="15" spans="1:11" ht="15" thickBot="1" x14ac:dyDescent="0.25">
      <c r="B15" s="55"/>
      <c r="C15" s="52"/>
      <c r="D15" s="52"/>
      <c r="E15" s="52"/>
      <c r="F15" s="52"/>
      <c r="G15" s="20" t="s">
        <v>44</v>
      </c>
      <c r="H15" s="52"/>
      <c r="I15" s="52"/>
      <c r="J15" s="52"/>
      <c r="K15" s="19"/>
    </row>
    <row r="16" spans="1:11" ht="13.5" thickBot="1" x14ac:dyDescent="0.25">
      <c r="A16" t="str">
        <f>CONCATENATE(B16,C16)</f>
        <v>CORT0</v>
      </c>
      <c r="B16" s="22" t="s">
        <v>124</v>
      </c>
      <c r="C16" s="20">
        <v>0</v>
      </c>
      <c r="D16" s="20"/>
      <c r="E16" s="20"/>
      <c r="F16" s="21">
        <v>0.37580000000000002</v>
      </c>
      <c r="G16" s="21">
        <v>2.8510000000000001E-2</v>
      </c>
      <c r="H16" s="21">
        <v>6</v>
      </c>
      <c r="I16" s="21">
        <v>13.18</v>
      </c>
      <c r="J16" s="21" t="s">
        <v>48</v>
      </c>
      <c r="K16" s="5"/>
    </row>
    <row r="17" spans="1:11" ht="13.5" thickBot="1" x14ac:dyDescent="0.25">
      <c r="A17" t="str">
        <f>CONCATENATE(B17,C17)</f>
        <v>CORT1</v>
      </c>
      <c r="B17" s="22" t="s">
        <v>124</v>
      </c>
      <c r="C17" s="20">
        <v>1</v>
      </c>
      <c r="D17" s="20"/>
      <c r="E17" s="20"/>
      <c r="F17" s="21">
        <v>0.36530000000000001</v>
      </c>
      <c r="G17" s="21">
        <v>3.0099999999999998E-2</v>
      </c>
      <c r="H17" s="21">
        <v>6</v>
      </c>
      <c r="I17" s="21">
        <v>12.13</v>
      </c>
      <c r="J17" s="21" t="s">
        <v>48</v>
      </c>
      <c r="K17" s="5"/>
    </row>
    <row r="18" spans="1:11" ht="26.25" thickBot="1" x14ac:dyDescent="0.25">
      <c r="A18" t="str">
        <f>CONCATENATE(B18,D18)</f>
        <v>LINETYPE0</v>
      </c>
      <c r="B18" s="22" t="s">
        <v>38</v>
      </c>
      <c r="C18" s="20"/>
      <c r="D18" s="20">
        <v>0</v>
      </c>
      <c r="E18" s="20"/>
      <c r="F18" s="21">
        <v>0.35149999999999998</v>
      </c>
      <c r="G18" s="21">
        <v>3.3860000000000001E-2</v>
      </c>
      <c r="H18" s="21">
        <v>6</v>
      </c>
      <c r="I18" s="21">
        <v>10.38</v>
      </c>
      <c r="J18" s="21" t="s">
        <v>48</v>
      </c>
      <c r="K18" s="5"/>
    </row>
    <row r="19" spans="1:11" ht="26.25" thickBot="1" x14ac:dyDescent="0.25">
      <c r="A19" t="str">
        <f>CONCATENATE(B19,D19)</f>
        <v>LINETYPE1</v>
      </c>
      <c r="B19" s="22" t="s">
        <v>38</v>
      </c>
      <c r="C19" s="20"/>
      <c r="D19" s="20">
        <v>1</v>
      </c>
      <c r="E19" s="20"/>
      <c r="F19" s="21">
        <v>0.38950000000000001</v>
      </c>
      <c r="G19" s="21">
        <v>2.632E-2</v>
      </c>
      <c r="H19" s="21">
        <v>6</v>
      </c>
      <c r="I19" s="21">
        <v>14.8</v>
      </c>
      <c r="J19" s="21" t="s">
        <v>48</v>
      </c>
      <c r="K19" s="5"/>
    </row>
    <row r="20" spans="1:11" ht="26.25" thickBot="1" x14ac:dyDescent="0.25">
      <c r="A20" t="str">
        <f>CONCATENATE(B20,C20,D20)</f>
        <v>CORT*LINETYPE00</v>
      </c>
      <c r="B20" s="22" t="s">
        <v>125</v>
      </c>
      <c r="C20" s="20">
        <v>0</v>
      </c>
      <c r="D20" s="20">
        <v>0</v>
      </c>
      <c r="E20" s="20"/>
      <c r="F20" s="21">
        <v>0.3508</v>
      </c>
      <c r="G20" s="21">
        <v>4.0099999999999997E-2</v>
      </c>
      <c r="H20" s="21">
        <v>6</v>
      </c>
      <c r="I20" s="21">
        <v>8.75</v>
      </c>
      <c r="J20" s="21">
        <v>1E-4</v>
      </c>
      <c r="K20" s="5"/>
    </row>
    <row r="21" spans="1:11" ht="26.25" thickBot="1" x14ac:dyDescent="0.25">
      <c r="A21" t="str">
        <f>CONCATENATE(B21,C21,D21)</f>
        <v>CORT*LINETYPE01</v>
      </c>
      <c r="B21" s="22" t="s">
        <v>125</v>
      </c>
      <c r="C21" s="20">
        <v>0</v>
      </c>
      <c r="D21" s="20">
        <v>1</v>
      </c>
      <c r="E21" s="20"/>
      <c r="F21" s="21">
        <v>0.4007</v>
      </c>
      <c r="G21" s="21">
        <v>3.0949999999999998E-2</v>
      </c>
      <c r="H21" s="21">
        <v>6</v>
      </c>
      <c r="I21" s="21">
        <v>12.95</v>
      </c>
      <c r="J21" s="21" t="s">
        <v>48</v>
      </c>
      <c r="K21" s="5"/>
    </row>
    <row r="22" spans="1:11" ht="26.25" thickBot="1" x14ac:dyDescent="0.25">
      <c r="A22" t="str">
        <f>CONCATENATE(B22,C22,D22)</f>
        <v>CORT*LINETYPE10</v>
      </c>
      <c r="B22" s="22" t="s">
        <v>125</v>
      </c>
      <c r="C22" s="20">
        <v>1</v>
      </c>
      <c r="D22" s="20">
        <v>0</v>
      </c>
      <c r="E22" s="20"/>
      <c r="F22" s="21">
        <v>0.3523</v>
      </c>
      <c r="G22" s="21">
        <v>4.2250000000000003E-2</v>
      </c>
      <c r="H22" s="21">
        <v>6</v>
      </c>
      <c r="I22" s="21">
        <v>8.34</v>
      </c>
      <c r="J22" s="21">
        <v>2.0000000000000001E-4</v>
      </c>
      <c r="K22" s="5"/>
    </row>
    <row r="23" spans="1:11" ht="26.25" thickBot="1" x14ac:dyDescent="0.25">
      <c r="A23" t="str">
        <f>CONCATENATE(B23,C23,D23)</f>
        <v>CORT*LINETYPE11</v>
      </c>
      <c r="B23" s="22" t="s">
        <v>125</v>
      </c>
      <c r="C23" s="20">
        <v>1</v>
      </c>
      <c r="D23" s="20">
        <v>1</v>
      </c>
      <c r="E23" s="20"/>
      <c r="F23" s="21">
        <v>0.37830000000000003</v>
      </c>
      <c r="G23" s="21">
        <v>3.2079999999999997E-2</v>
      </c>
      <c r="H23" s="21">
        <v>6</v>
      </c>
      <c r="I23" s="21">
        <v>11.79</v>
      </c>
      <c r="J23" s="21" t="s">
        <v>48</v>
      </c>
      <c r="K23" s="5"/>
    </row>
    <row r="24" spans="1:11" ht="13.5" thickBot="1" x14ac:dyDescent="0.25">
      <c r="A24" t="str">
        <f>CONCATENATE(B24,E24)</f>
        <v>MINI0</v>
      </c>
      <c r="B24" s="22" t="s">
        <v>39</v>
      </c>
      <c r="C24" s="20"/>
      <c r="D24" s="20"/>
      <c r="E24" s="20">
        <v>0</v>
      </c>
      <c r="F24" s="21">
        <v>0.33579999999999999</v>
      </c>
      <c r="G24" s="21">
        <v>1.8489999999999999E-2</v>
      </c>
      <c r="H24" s="21">
        <v>62</v>
      </c>
      <c r="I24" s="21">
        <v>18.16</v>
      </c>
      <c r="J24" s="21" t="s">
        <v>48</v>
      </c>
      <c r="K24" s="5"/>
    </row>
    <row r="25" spans="1:11" ht="13.5" thickBot="1" x14ac:dyDescent="0.25">
      <c r="A25" t="str">
        <f>CONCATENATE(B25,E25)</f>
        <v>MINI1</v>
      </c>
      <c r="B25" s="22" t="s">
        <v>39</v>
      </c>
      <c r="C25" s="20"/>
      <c r="D25" s="20"/>
      <c r="E25" s="20">
        <v>1</v>
      </c>
      <c r="F25" s="21">
        <v>0.4052</v>
      </c>
      <c r="G25" s="21">
        <v>4.3540000000000002E-2</v>
      </c>
      <c r="H25" s="21">
        <v>62</v>
      </c>
      <c r="I25" s="21">
        <v>9.31</v>
      </c>
      <c r="J25" s="21" t="s">
        <v>48</v>
      </c>
      <c r="K25" s="5"/>
    </row>
    <row r="26" spans="1:11" ht="26.25" thickBot="1" x14ac:dyDescent="0.25">
      <c r="A26" t="str">
        <f>CONCATENATE(B26,C26,E26)</f>
        <v>CORT*MINI00</v>
      </c>
      <c r="B26" s="22" t="s">
        <v>126</v>
      </c>
      <c r="C26" s="20">
        <v>0</v>
      </c>
      <c r="D26" s="20"/>
      <c r="E26" s="20">
        <v>0</v>
      </c>
      <c r="F26" s="21">
        <v>0.32479999999999998</v>
      </c>
      <c r="G26" s="21">
        <v>2.1680000000000001E-2</v>
      </c>
      <c r="H26" s="21">
        <v>62</v>
      </c>
      <c r="I26" s="21">
        <v>14.98</v>
      </c>
      <c r="J26" s="21" t="s">
        <v>48</v>
      </c>
      <c r="K26" s="5"/>
    </row>
    <row r="27" spans="1:11" ht="26.25" thickBot="1" x14ac:dyDescent="0.25">
      <c r="A27" t="str">
        <f>CONCATENATE(B27,C27,E27)</f>
        <v>CORT*MINI01</v>
      </c>
      <c r="B27" s="22" t="s">
        <v>126</v>
      </c>
      <c r="C27" s="20">
        <v>0</v>
      </c>
      <c r="D27" s="20"/>
      <c r="E27" s="20">
        <v>1</v>
      </c>
      <c r="F27" s="21">
        <v>0.42670000000000002</v>
      </c>
      <c r="G27" s="21">
        <v>5.2670000000000002E-2</v>
      </c>
      <c r="H27" s="21">
        <v>62</v>
      </c>
      <c r="I27" s="21">
        <v>8.1</v>
      </c>
      <c r="J27" s="21" t="s">
        <v>48</v>
      </c>
      <c r="K27" s="5"/>
    </row>
    <row r="28" spans="1:11" ht="26.25" thickBot="1" x14ac:dyDescent="0.25">
      <c r="A28" t="str">
        <f>CONCATENATE(B28,C28,E28)</f>
        <v>CORT*MINI10</v>
      </c>
      <c r="B28" s="22" t="s">
        <v>126</v>
      </c>
      <c r="C28" s="20">
        <v>1</v>
      </c>
      <c r="D28" s="20"/>
      <c r="E28" s="20">
        <v>0</v>
      </c>
      <c r="F28" s="21">
        <v>0.3468</v>
      </c>
      <c r="G28" s="21">
        <v>2.2380000000000001E-2</v>
      </c>
      <c r="H28" s="21">
        <v>62</v>
      </c>
      <c r="I28" s="21">
        <v>15.5</v>
      </c>
      <c r="J28" s="21" t="s">
        <v>48</v>
      </c>
      <c r="K28" s="5"/>
    </row>
    <row r="29" spans="1:11" ht="26.25" thickBot="1" x14ac:dyDescent="0.25">
      <c r="A29" t="str">
        <f>CONCATENATE(B29,C29,E29)</f>
        <v>CORT*MINI11</v>
      </c>
      <c r="B29" s="22" t="s">
        <v>126</v>
      </c>
      <c r="C29" s="20">
        <v>1</v>
      </c>
      <c r="D29" s="20"/>
      <c r="E29" s="20">
        <v>1</v>
      </c>
      <c r="F29" s="21">
        <v>0.38379999999999997</v>
      </c>
      <c r="G29" s="21">
        <v>5.5210000000000002E-2</v>
      </c>
      <c r="H29" s="21">
        <v>62</v>
      </c>
      <c r="I29" s="21">
        <v>6.95</v>
      </c>
      <c r="J29" s="21" t="s">
        <v>48</v>
      </c>
      <c r="K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</sheetData>
  <mergeCells count="10">
    <mergeCell ref="J14:J15"/>
    <mergeCell ref="A1:E1"/>
    <mergeCell ref="A13:I13"/>
    <mergeCell ref="B14:B15"/>
    <mergeCell ref="C14:C15"/>
    <mergeCell ref="D14:D15"/>
    <mergeCell ref="E14:E15"/>
    <mergeCell ref="F14:F15"/>
    <mergeCell ref="H14:H15"/>
    <mergeCell ref="I14:I1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2.13</v>
      </c>
      <c r="E3" s="21">
        <v>0.1943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0.91</v>
      </c>
      <c r="E4" s="21">
        <v>0.3775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2.5099999999999998</v>
      </c>
      <c r="E5" s="21">
        <v>0.1641</v>
      </c>
    </row>
    <row r="6" spans="1:11" x14ac:dyDescent="0.2">
      <c r="A6" s="22" t="s">
        <v>39</v>
      </c>
      <c r="B6" s="21">
        <v>1</v>
      </c>
      <c r="C6" s="21">
        <v>62</v>
      </c>
      <c r="D6" s="21">
        <v>0.18</v>
      </c>
      <c r="E6" s="21">
        <v>0.67049999999999998</v>
      </c>
    </row>
    <row r="7" spans="1:11" ht="25.5" x14ac:dyDescent="0.2">
      <c r="A7" s="22" t="s">
        <v>126</v>
      </c>
      <c r="B7" s="21">
        <v>1</v>
      </c>
      <c r="C7" s="21">
        <v>62</v>
      </c>
      <c r="D7" s="21">
        <v>0.48</v>
      </c>
      <c r="E7" s="21">
        <v>0.49299999999999999</v>
      </c>
    </row>
    <row r="8" spans="1:11" ht="15" thickBot="1" x14ac:dyDescent="0.25">
      <c r="A8" s="2"/>
      <c r="B8" s="4"/>
      <c r="C8" s="4"/>
      <c r="D8" s="4"/>
      <c r="E8" s="5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2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53" t="s">
        <v>47</v>
      </c>
      <c r="B13" s="54"/>
      <c r="C13" s="54"/>
      <c r="D13" s="54"/>
      <c r="E13" s="54"/>
      <c r="F13" s="54"/>
      <c r="G13" s="54"/>
      <c r="H13" s="54"/>
      <c r="I13" s="54"/>
      <c r="J13" s="17"/>
    </row>
    <row r="14" spans="1:11" ht="25.5" x14ac:dyDescent="0.2">
      <c r="B14" s="55" t="s">
        <v>41</v>
      </c>
      <c r="C14" s="52" t="s">
        <v>124</v>
      </c>
      <c r="D14" s="52" t="s">
        <v>38</v>
      </c>
      <c r="E14" s="52" t="s">
        <v>39</v>
      </c>
      <c r="F14" s="52" t="s">
        <v>42</v>
      </c>
      <c r="G14" s="20" t="s">
        <v>43</v>
      </c>
      <c r="H14" s="52" t="s">
        <v>40</v>
      </c>
      <c r="I14" s="52" t="s">
        <v>45</v>
      </c>
      <c r="J14" s="52" t="s">
        <v>46</v>
      </c>
      <c r="K14" s="18"/>
    </row>
    <row r="15" spans="1:11" ht="15" thickBot="1" x14ac:dyDescent="0.25">
      <c r="B15" s="55"/>
      <c r="C15" s="52"/>
      <c r="D15" s="52"/>
      <c r="E15" s="52"/>
      <c r="F15" s="52"/>
      <c r="G15" s="20" t="s">
        <v>44</v>
      </c>
      <c r="H15" s="52"/>
      <c r="I15" s="52"/>
      <c r="J15" s="52"/>
      <c r="K15" s="19"/>
    </row>
    <row r="16" spans="1:11" ht="13.5" thickBot="1" x14ac:dyDescent="0.25">
      <c r="A16" t="str">
        <f>CONCATENATE(B16,C16)</f>
        <v>CORT0</v>
      </c>
      <c r="B16" s="22" t="s">
        <v>124</v>
      </c>
      <c r="C16" s="20">
        <v>0</v>
      </c>
      <c r="D16" s="20"/>
      <c r="E16" s="20"/>
      <c r="F16" s="21">
        <v>36.0715</v>
      </c>
      <c r="G16" s="21">
        <v>10.7704</v>
      </c>
      <c r="H16" s="21">
        <v>6</v>
      </c>
      <c r="I16" s="21">
        <v>3.35</v>
      </c>
      <c r="J16" s="21">
        <v>1.54E-2</v>
      </c>
      <c r="K16" s="5"/>
    </row>
    <row r="17" spans="1:11" ht="13.5" thickBot="1" x14ac:dyDescent="0.25">
      <c r="A17" t="str">
        <f>CONCATENATE(B17,C17)</f>
        <v>CORT1</v>
      </c>
      <c r="B17" s="22" t="s">
        <v>124</v>
      </c>
      <c r="C17" s="20">
        <v>1</v>
      </c>
      <c r="D17" s="20"/>
      <c r="E17" s="20"/>
      <c r="F17" s="21">
        <v>16.463899999999999</v>
      </c>
      <c r="G17" s="21">
        <v>11.421799999999999</v>
      </c>
      <c r="H17" s="21">
        <v>6</v>
      </c>
      <c r="I17" s="21">
        <v>1.44</v>
      </c>
      <c r="J17" s="21">
        <v>0.19950000000000001</v>
      </c>
      <c r="K17" s="5"/>
    </row>
    <row r="18" spans="1:11" ht="26.25" thickBot="1" x14ac:dyDescent="0.25">
      <c r="A18" t="str">
        <f>CONCATENATE(B18,D18)</f>
        <v>LINETYPE0</v>
      </c>
      <c r="B18" s="22" t="s">
        <v>38</v>
      </c>
      <c r="C18" s="20"/>
      <c r="D18" s="20">
        <v>0</v>
      </c>
      <c r="E18" s="20"/>
      <c r="F18" s="21">
        <v>32.669499999999999</v>
      </c>
      <c r="G18" s="21">
        <v>12.446099999999999</v>
      </c>
      <c r="H18" s="21">
        <v>6</v>
      </c>
      <c r="I18" s="21">
        <v>2.62</v>
      </c>
      <c r="J18" s="21">
        <v>3.9300000000000002E-2</v>
      </c>
      <c r="K18" s="5"/>
    </row>
    <row r="19" spans="1:11" ht="26.25" thickBot="1" x14ac:dyDescent="0.25">
      <c r="A19" t="str">
        <f>CONCATENATE(B19,D19)</f>
        <v>LINETYPE1</v>
      </c>
      <c r="B19" s="22" t="s">
        <v>38</v>
      </c>
      <c r="C19" s="20"/>
      <c r="D19" s="20">
        <v>1</v>
      </c>
      <c r="E19" s="20"/>
      <c r="F19" s="21">
        <v>19.8658</v>
      </c>
      <c r="G19" s="21">
        <v>9.5820000000000007</v>
      </c>
      <c r="H19" s="21">
        <v>6</v>
      </c>
      <c r="I19" s="21">
        <v>2.0699999999999998</v>
      </c>
      <c r="J19" s="21">
        <v>8.3500000000000005E-2</v>
      </c>
      <c r="K19" s="5"/>
    </row>
    <row r="20" spans="1:11" ht="26.25" thickBot="1" x14ac:dyDescent="0.25">
      <c r="A20" t="str">
        <f>CONCATENATE(B20,C20,D20)</f>
        <v>CORT*LINETYPE00</v>
      </c>
      <c r="B20" s="22" t="s">
        <v>125</v>
      </c>
      <c r="C20" s="20">
        <v>0</v>
      </c>
      <c r="D20" s="20">
        <v>0</v>
      </c>
      <c r="E20" s="20"/>
      <c r="F20" s="21">
        <v>50.110500000000002</v>
      </c>
      <c r="G20" s="21">
        <v>15.1431</v>
      </c>
      <c r="H20" s="21">
        <v>6</v>
      </c>
      <c r="I20" s="21">
        <v>3.31</v>
      </c>
      <c r="J20" s="21">
        <v>1.6199999999999999E-2</v>
      </c>
      <c r="K20" s="5"/>
    </row>
    <row r="21" spans="1:11" ht="26.25" thickBot="1" x14ac:dyDescent="0.25">
      <c r="A21" t="str">
        <f>CONCATENATE(B21,C21,D21)</f>
        <v>CORT*LINETYPE01</v>
      </c>
      <c r="B21" s="22" t="s">
        <v>125</v>
      </c>
      <c r="C21" s="20">
        <v>0</v>
      </c>
      <c r="D21" s="20">
        <v>1</v>
      </c>
      <c r="E21" s="20"/>
      <c r="F21" s="21">
        <v>22.032499999999999</v>
      </c>
      <c r="G21" s="21">
        <v>11.608599999999999</v>
      </c>
      <c r="H21" s="21">
        <v>6</v>
      </c>
      <c r="I21" s="21">
        <v>1.9</v>
      </c>
      <c r="J21" s="21">
        <v>0.1065</v>
      </c>
      <c r="K21" s="5"/>
    </row>
    <row r="22" spans="1:11" ht="26.25" thickBot="1" x14ac:dyDescent="0.25">
      <c r="A22" t="str">
        <f>CONCATENATE(B22,C22,D22)</f>
        <v>CORT*LINETYPE10</v>
      </c>
      <c r="B22" s="22" t="s">
        <v>125</v>
      </c>
      <c r="C22" s="20">
        <v>1</v>
      </c>
      <c r="D22" s="20">
        <v>0</v>
      </c>
      <c r="E22" s="20"/>
      <c r="F22" s="21">
        <v>15.2286</v>
      </c>
      <c r="G22" s="21">
        <v>16.018899999999999</v>
      </c>
      <c r="H22" s="21">
        <v>6</v>
      </c>
      <c r="I22" s="21">
        <v>0.95</v>
      </c>
      <c r="J22" s="21">
        <v>0.3785</v>
      </c>
      <c r="K22" s="5"/>
    </row>
    <row r="23" spans="1:11" ht="26.25" thickBot="1" x14ac:dyDescent="0.25">
      <c r="A23" t="str">
        <f>CONCATENATE(B23,C23,D23)</f>
        <v>CORT*LINETYPE11</v>
      </c>
      <c r="B23" s="22" t="s">
        <v>125</v>
      </c>
      <c r="C23" s="20">
        <v>1</v>
      </c>
      <c r="D23" s="20">
        <v>1</v>
      </c>
      <c r="E23" s="20"/>
      <c r="F23" s="21">
        <v>17.699200000000001</v>
      </c>
      <c r="G23" s="21">
        <v>12.0731</v>
      </c>
      <c r="H23" s="21">
        <v>6</v>
      </c>
      <c r="I23" s="21">
        <v>1.47</v>
      </c>
      <c r="J23" s="21">
        <v>0.193</v>
      </c>
      <c r="K23" s="5"/>
    </row>
    <row r="24" spans="1:11" ht="13.5" thickBot="1" x14ac:dyDescent="0.25">
      <c r="A24" t="str">
        <f>CONCATENATE(B24,E24)</f>
        <v>MINI0</v>
      </c>
      <c r="B24" s="22" t="s">
        <v>39</v>
      </c>
      <c r="C24" s="20"/>
      <c r="D24" s="20"/>
      <c r="E24" s="20">
        <v>0</v>
      </c>
      <c r="F24" s="21">
        <v>22.559200000000001</v>
      </c>
      <c r="G24" s="21">
        <v>6.7196999999999996</v>
      </c>
      <c r="H24" s="21">
        <v>62</v>
      </c>
      <c r="I24" s="21">
        <v>3.36</v>
      </c>
      <c r="J24" s="21">
        <v>1.2999999999999999E-3</v>
      </c>
      <c r="K24" s="5"/>
    </row>
    <row r="25" spans="1:11" ht="13.5" thickBot="1" x14ac:dyDescent="0.25">
      <c r="A25" t="str">
        <f>CONCATENATE(B25,E25)</f>
        <v>MINI1</v>
      </c>
      <c r="B25" s="22" t="s">
        <v>39</v>
      </c>
      <c r="C25" s="20"/>
      <c r="D25" s="20"/>
      <c r="E25" s="20">
        <v>1</v>
      </c>
      <c r="F25" s="21">
        <v>29.976099999999999</v>
      </c>
      <c r="G25" s="21">
        <v>16.179300000000001</v>
      </c>
      <c r="H25" s="21">
        <v>62</v>
      </c>
      <c r="I25" s="21">
        <v>1.85</v>
      </c>
      <c r="J25" s="21">
        <v>6.8699999999999997E-2</v>
      </c>
      <c r="K25" s="5"/>
    </row>
    <row r="26" spans="1:11" ht="26.25" thickBot="1" x14ac:dyDescent="0.25">
      <c r="A26" t="str">
        <f>CONCATENATE(B26,C26,E26)</f>
        <v>CORT*MINI00</v>
      </c>
      <c r="B26" s="22" t="s">
        <v>126</v>
      </c>
      <c r="C26" s="20">
        <v>0</v>
      </c>
      <c r="D26" s="20"/>
      <c r="E26" s="20">
        <v>0</v>
      </c>
      <c r="F26" s="21">
        <v>27.617599999999999</v>
      </c>
      <c r="G26" s="21">
        <v>8.1262000000000008</v>
      </c>
      <c r="H26" s="21">
        <v>62</v>
      </c>
      <c r="I26" s="21">
        <v>3.4</v>
      </c>
      <c r="J26" s="21">
        <v>1.1999999999999999E-3</v>
      </c>
      <c r="K26" s="5"/>
    </row>
    <row r="27" spans="1:11" ht="26.25" thickBot="1" x14ac:dyDescent="0.25">
      <c r="A27" t="str">
        <f>CONCATENATE(B27,C27,E27)</f>
        <v>CORT*MINI01</v>
      </c>
      <c r="B27" s="22" t="s">
        <v>126</v>
      </c>
      <c r="C27" s="20">
        <v>0</v>
      </c>
      <c r="D27" s="20"/>
      <c r="E27" s="20">
        <v>1</v>
      </c>
      <c r="F27" s="21">
        <v>44.525399999999998</v>
      </c>
      <c r="G27" s="21">
        <v>20.046099999999999</v>
      </c>
      <c r="H27" s="21">
        <v>62</v>
      </c>
      <c r="I27" s="21">
        <v>2.2200000000000002</v>
      </c>
      <c r="J27" s="21">
        <v>0.03</v>
      </c>
      <c r="K27" s="5"/>
    </row>
    <row r="28" spans="1:11" ht="26.25" thickBot="1" x14ac:dyDescent="0.25">
      <c r="A28" t="str">
        <f>CONCATENATE(B28,C28,E28)</f>
        <v>CORT*MINI10</v>
      </c>
      <c r="B28" s="22" t="s">
        <v>126</v>
      </c>
      <c r="C28" s="20">
        <v>1</v>
      </c>
      <c r="D28" s="20"/>
      <c r="E28" s="20">
        <v>0</v>
      </c>
      <c r="F28" s="21">
        <v>17.500800000000002</v>
      </c>
      <c r="G28" s="21">
        <v>8.4098000000000006</v>
      </c>
      <c r="H28" s="21">
        <v>62</v>
      </c>
      <c r="I28" s="21">
        <v>2.08</v>
      </c>
      <c r="J28" s="21">
        <v>4.1599999999999998E-2</v>
      </c>
      <c r="K28" s="5"/>
    </row>
    <row r="29" spans="1:11" ht="26.25" thickBot="1" x14ac:dyDescent="0.25">
      <c r="A29" t="str">
        <f>CONCATENATE(B29,C29,E29)</f>
        <v>CORT*MINI11</v>
      </c>
      <c r="B29" s="22" t="s">
        <v>126</v>
      </c>
      <c r="C29" s="20">
        <v>1</v>
      </c>
      <c r="D29" s="20"/>
      <c r="E29" s="20">
        <v>1</v>
      </c>
      <c r="F29" s="21">
        <v>15.4269</v>
      </c>
      <c r="G29" s="21">
        <v>21.0898</v>
      </c>
      <c r="H29" s="21">
        <v>62</v>
      </c>
      <c r="I29" s="21">
        <v>0.73</v>
      </c>
      <c r="J29" s="21">
        <v>0.4672</v>
      </c>
      <c r="K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</sheetData>
  <mergeCells count="10">
    <mergeCell ref="J14:J15"/>
    <mergeCell ref="A1:E1"/>
    <mergeCell ref="A13:I13"/>
    <mergeCell ref="B14:B15"/>
    <mergeCell ref="C14:C15"/>
    <mergeCell ref="D14:D15"/>
    <mergeCell ref="E14:E15"/>
    <mergeCell ref="F14:F15"/>
    <mergeCell ref="H14:H15"/>
    <mergeCell ref="I14:I1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19.010000000000002</v>
      </c>
      <c r="E3" s="21">
        <v>4.7999999999999996E-3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2.2000000000000002</v>
      </c>
      <c r="E4" s="21">
        <v>0.18870000000000001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0.06</v>
      </c>
      <c r="E5" s="21">
        <v>0.81689999999999996</v>
      </c>
    </row>
    <row r="6" spans="1:11" x14ac:dyDescent="0.2">
      <c r="A6" s="22" t="s">
        <v>39</v>
      </c>
      <c r="B6" s="21">
        <v>1</v>
      </c>
      <c r="C6" s="21">
        <v>72</v>
      </c>
      <c r="D6" s="21">
        <v>2.08</v>
      </c>
      <c r="E6" s="21">
        <v>0.15340000000000001</v>
      </c>
    </row>
    <row r="7" spans="1:11" ht="25.5" x14ac:dyDescent="0.2">
      <c r="A7" s="22" t="s">
        <v>126</v>
      </c>
      <c r="B7" s="21">
        <v>1</v>
      </c>
      <c r="C7" s="21">
        <v>72</v>
      </c>
      <c r="D7" s="21">
        <v>0.52</v>
      </c>
      <c r="E7" s="21">
        <v>0.47120000000000001</v>
      </c>
    </row>
    <row r="8" spans="1:11" x14ac:dyDescent="0.2">
      <c r="A8" s="22" t="s">
        <v>182</v>
      </c>
      <c r="B8" s="21">
        <v>1</v>
      </c>
      <c r="C8" s="21">
        <v>72</v>
      </c>
      <c r="D8" s="21">
        <v>8.0500000000000007</v>
      </c>
      <c r="E8" s="21">
        <v>5.8999999999999999E-3</v>
      </c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53" t="s">
        <v>47</v>
      </c>
      <c r="B14" s="54"/>
      <c r="C14" s="54"/>
      <c r="D14" s="54"/>
      <c r="E14" s="54"/>
      <c r="F14" s="54"/>
      <c r="G14" s="54"/>
      <c r="H14" s="54"/>
      <c r="I14" s="54"/>
      <c r="J14" s="17"/>
    </row>
    <row r="15" spans="1:11" ht="25.5" x14ac:dyDescent="0.2">
      <c r="B15" s="55" t="s">
        <v>41</v>
      </c>
      <c r="C15" s="52" t="s">
        <v>124</v>
      </c>
      <c r="D15" s="52" t="s">
        <v>38</v>
      </c>
      <c r="E15" s="52" t="s">
        <v>39</v>
      </c>
      <c r="F15" s="52" t="s">
        <v>42</v>
      </c>
      <c r="G15" s="20" t="s">
        <v>43</v>
      </c>
      <c r="H15" s="52" t="s">
        <v>40</v>
      </c>
      <c r="I15" s="52" t="s">
        <v>45</v>
      </c>
      <c r="J15" s="52" t="s">
        <v>46</v>
      </c>
      <c r="K15" s="18"/>
    </row>
    <row r="16" spans="1:11" ht="15" thickBot="1" x14ac:dyDescent="0.25">
      <c r="B16" s="55"/>
      <c r="C16" s="52"/>
      <c r="D16" s="52"/>
      <c r="E16" s="52"/>
      <c r="F16" s="52"/>
      <c r="G16" s="20" t="s">
        <v>44</v>
      </c>
      <c r="H16" s="52"/>
      <c r="I16" s="52"/>
      <c r="J16" s="52"/>
      <c r="K16" s="19"/>
    </row>
    <row r="17" spans="1:11" ht="13.5" thickBot="1" x14ac:dyDescent="0.25">
      <c r="A17" t="str">
        <f>CONCATENATE(B17,C17)</f>
        <v>CORT0</v>
      </c>
      <c r="B17" s="22" t="s">
        <v>124</v>
      </c>
      <c r="C17" s="20">
        <v>0</v>
      </c>
      <c r="D17" s="20"/>
      <c r="E17" s="20"/>
      <c r="F17" s="21">
        <v>79.485900000000001</v>
      </c>
      <c r="G17" s="21">
        <v>1.6244000000000001</v>
      </c>
      <c r="H17" s="21">
        <v>6</v>
      </c>
      <c r="I17" s="21">
        <v>48.93</v>
      </c>
      <c r="J17" s="21" t="s">
        <v>48</v>
      </c>
      <c r="K17" s="5"/>
    </row>
    <row r="18" spans="1:11" ht="13.5" thickBot="1" x14ac:dyDescent="0.25">
      <c r="A18" t="str">
        <f>CONCATENATE(B18,C18)</f>
        <v>CORT1</v>
      </c>
      <c r="B18" s="22" t="s">
        <v>124</v>
      </c>
      <c r="C18" s="20">
        <v>1</v>
      </c>
      <c r="D18" s="20"/>
      <c r="E18" s="20"/>
      <c r="F18" s="21">
        <v>71.199100000000001</v>
      </c>
      <c r="G18" s="21">
        <v>1.6715</v>
      </c>
      <c r="H18" s="21">
        <v>6</v>
      </c>
      <c r="I18" s="21">
        <v>42.6</v>
      </c>
      <c r="J18" s="21" t="s">
        <v>48</v>
      </c>
      <c r="K18" s="5"/>
    </row>
    <row r="19" spans="1:11" ht="26.25" thickBot="1" x14ac:dyDescent="0.25">
      <c r="A19" t="str">
        <f>CONCATENATE(B19,D19)</f>
        <v>LINETYPE0</v>
      </c>
      <c r="B19" s="22" t="s">
        <v>38</v>
      </c>
      <c r="C19" s="20"/>
      <c r="D19" s="20">
        <v>0</v>
      </c>
      <c r="E19" s="20"/>
      <c r="F19" s="21">
        <v>73.669200000000004</v>
      </c>
      <c r="G19" s="21">
        <v>1.9024000000000001</v>
      </c>
      <c r="H19" s="21">
        <v>6</v>
      </c>
      <c r="I19" s="21">
        <v>38.72</v>
      </c>
      <c r="J19" s="21" t="s">
        <v>48</v>
      </c>
      <c r="K19" s="5"/>
    </row>
    <row r="20" spans="1:11" ht="26.25" thickBot="1" x14ac:dyDescent="0.25">
      <c r="A20" t="str">
        <f>CONCATENATE(B20,D20)</f>
        <v>LINETYPE1</v>
      </c>
      <c r="B20" s="22" t="s">
        <v>38</v>
      </c>
      <c r="C20" s="20"/>
      <c r="D20" s="20">
        <v>1</v>
      </c>
      <c r="E20" s="20"/>
      <c r="F20" s="21">
        <v>77.015799999999999</v>
      </c>
      <c r="G20" s="21">
        <v>1.5983000000000001</v>
      </c>
      <c r="H20" s="21">
        <v>6</v>
      </c>
      <c r="I20" s="21">
        <v>48.18</v>
      </c>
      <c r="J20" s="21" t="s">
        <v>48</v>
      </c>
      <c r="K20" s="5"/>
    </row>
    <row r="21" spans="1:11" ht="26.25" thickBot="1" x14ac:dyDescent="0.25">
      <c r="A21" t="str">
        <f>CONCATENATE(B21,C21,D21)</f>
        <v>CORT*LINETYPE00</v>
      </c>
      <c r="B21" s="22" t="s">
        <v>125</v>
      </c>
      <c r="C21" s="20">
        <v>0</v>
      </c>
      <c r="D21" s="20">
        <v>0</v>
      </c>
      <c r="E21" s="20"/>
      <c r="F21" s="21">
        <v>77.984200000000001</v>
      </c>
      <c r="G21" s="21">
        <v>2.3081999999999998</v>
      </c>
      <c r="H21" s="21">
        <v>6</v>
      </c>
      <c r="I21" s="21">
        <v>33.79</v>
      </c>
      <c r="J21" s="21" t="s">
        <v>48</v>
      </c>
      <c r="K21" s="5"/>
    </row>
    <row r="22" spans="1:11" ht="26.25" thickBot="1" x14ac:dyDescent="0.25">
      <c r="A22" t="str">
        <f>CONCATENATE(B22,C22,D22)</f>
        <v>CORT*LINETYPE01</v>
      </c>
      <c r="B22" s="22" t="s">
        <v>125</v>
      </c>
      <c r="C22" s="20">
        <v>0</v>
      </c>
      <c r="D22" s="20">
        <v>1</v>
      </c>
      <c r="E22" s="20"/>
      <c r="F22" s="21">
        <v>80.987700000000004</v>
      </c>
      <c r="G22" s="21">
        <v>1.8552999999999999</v>
      </c>
      <c r="H22" s="21">
        <v>6</v>
      </c>
      <c r="I22" s="21">
        <v>43.65</v>
      </c>
      <c r="J22" s="21" t="s">
        <v>48</v>
      </c>
      <c r="K22" s="5"/>
    </row>
    <row r="23" spans="1:11" ht="26.25" thickBot="1" x14ac:dyDescent="0.25">
      <c r="A23" t="str">
        <f>CONCATENATE(B23,C23,D23)</f>
        <v>CORT*LINETYPE10</v>
      </c>
      <c r="B23" s="22" t="s">
        <v>125</v>
      </c>
      <c r="C23" s="20">
        <v>1</v>
      </c>
      <c r="D23" s="20">
        <v>0</v>
      </c>
      <c r="E23" s="20"/>
      <c r="F23" s="21">
        <v>69.354299999999995</v>
      </c>
      <c r="G23" s="21">
        <v>2.3081999999999998</v>
      </c>
      <c r="H23" s="21">
        <v>6</v>
      </c>
      <c r="I23" s="21">
        <v>30.05</v>
      </c>
      <c r="J23" s="21" t="s">
        <v>48</v>
      </c>
      <c r="K23" s="5"/>
    </row>
    <row r="24" spans="1:11" ht="26.25" thickBot="1" x14ac:dyDescent="0.25">
      <c r="A24" t="str">
        <f>CONCATENATE(B24,C24,D24)</f>
        <v>CORT*LINETYPE11</v>
      </c>
      <c r="B24" s="22" t="s">
        <v>125</v>
      </c>
      <c r="C24" s="20">
        <v>1</v>
      </c>
      <c r="D24" s="20">
        <v>1</v>
      </c>
      <c r="E24" s="20"/>
      <c r="F24" s="21">
        <v>73.043899999999994</v>
      </c>
      <c r="G24" s="21">
        <v>1.9681</v>
      </c>
      <c r="H24" s="21">
        <v>6</v>
      </c>
      <c r="I24" s="21">
        <v>37.11</v>
      </c>
      <c r="J24" s="21" t="s">
        <v>48</v>
      </c>
      <c r="K24" s="5"/>
    </row>
    <row r="25" spans="1:11" ht="13.5" thickBot="1" x14ac:dyDescent="0.25">
      <c r="A25" t="str">
        <f>CONCATENATE(B25,E25)</f>
        <v>MINI0</v>
      </c>
      <c r="B25" s="22" t="s">
        <v>39</v>
      </c>
      <c r="C25" s="20"/>
      <c r="D25" s="20"/>
      <c r="E25" s="20">
        <v>0</v>
      </c>
      <c r="F25" s="21">
        <v>77.034700000000001</v>
      </c>
      <c r="G25" s="21">
        <v>1.1109</v>
      </c>
      <c r="H25" s="21">
        <v>72</v>
      </c>
      <c r="I25" s="21">
        <v>69.34</v>
      </c>
      <c r="J25" s="21" t="s">
        <v>48</v>
      </c>
      <c r="K25" s="5"/>
    </row>
    <row r="26" spans="1:11" ht="13.5" thickBot="1" x14ac:dyDescent="0.25">
      <c r="A26" t="str">
        <f>CONCATENATE(B26,E26)</f>
        <v>MINI1</v>
      </c>
      <c r="B26" s="22" t="s">
        <v>39</v>
      </c>
      <c r="C26" s="20"/>
      <c r="D26" s="20"/>
      <c r="E26" s="20">
        <v>1</v>
      </c>
      <c r="F26" s="21">
        <v>73.650300000000001</v>
      </c>
      <c r="G26" s="21">
        <v>2.2679</v>
      </c>
      <c r="H26" s="21">
        <v>72</v>
      </c>
      <c r="I26" s="21">
        <v>32.479999999999997</v>
      </c>
      <c r="J26" s="21" t="s">
        <v>48</v>
      </c>
      <c r="K26" s="5"/>
    </row>
    <row r="27" spans="1:11" ht="26.25" thickBot="1" x14ac:dyDescent="0.25">
      <c r="A27" t="str">
        <f>CONCATENATE(B27,C27,E27)</f>
        <v>CORT*MINI00</v>
      </c>
      <c r="B27" s="22" t="s">
        <v>126</v>
      </c>
      <c r="C27" s="20">
        <v>0</v>
      </c>
      <c r="D27" s="20"/>
      <c r="E27" s="20">
        <v>0</v>
      </c>
      <c r="F27" s="21">
        <v>80.506100000000004</v>
      </c>
      <c r="G27" s="21">
        <v>1.4107000000000001</v>
      </c>
      <c r="H27" s="21">
        <v>72</v>
      </c>
      <c r="I27" s="21">
        <v>57.07</v>
      </c>
      <c r="J27" s="21" t="s">
        <v>48</v>
      </c>
      <c r="K27" s="5"/>
    </row>
    <row r="28" spans="1:11" ht="26.25" thickBot="1" x14ac:dyDescent="0.25">
      <c r="A28" t="str">
        <f>CONCATENATE(B28,C28,E28)</f>
        <v>CORT*MINI01</v>
      </c>
      <c r="B28" s="22" t="s">
        <v>126</v>
      </c>
      <c r="C28" s="20">
        <v>0</v>
      </c>
      <c r="D28" s="20"/>
      <c r="E28" s="20">
        <v>1</v>
      </c>
      <c r="F28" s="21">
        <v>78.465800000000002</v>
      </c>
      <c r="G28" s="21">
        <v>2.8028</v>
      </c>
      <c r="H28" s="21">
        <v>72</v>
      </c>
      <c r="I28" s="21">
        <v>28</v>
      </c>
      <c r="J28" s="21" t="s">
        <v>48</v>
      </c>
      <c r="K28" s="5"/>
    </row>
    <row r="29" spans="1:11" ht="26.25" thickBot="1" x14ac:dyDescent="0.25">
      <c r="A29" t="str">
        <f>CONCATENATE(B29,C29,E29)</f>
        <v>CORT*MINI10</v>
      </c>
      <c r="B29" s="22" t="s">
        <v>126</v>
      </c>
      <c r="C29" s="20">
        <v>1</v>
      </c>
      <c r="D29" s="20"/>
      <c r="E29" s="20">
        <v>0</v>
      </c>
      <c r="F29" s="21">
        <v>73.563400000000001</v>
      </c>
      <c r="G29" s="21">
        <v>1.3792</v>
      </c>
      <c r="H29" s="21">
        <v>72</v>
      </c>
      <c r="I29" s="21">
        <v>53.34</v>
      </c>
      <c r="J29" s="21" t="s">
        <v>48</v>
      </c>
      <c r="K29" s="5"/>
    </row>
    <row r="30" spans="1:11" ht="26.25" thickBot="1" x14ac:dyDescent="0.25">
      <c r="A30" t="str">
        <f>CONCATENATE(B30,C30,E30)</f>
        <v>CORT*MINI11</v>
      </c>
      <c r="B30" s="22" t="s">
        <v>126</v>
      </c>
      <c r="C30" s="20">
        <v>1</v>
      </c>
      <c r="D30" s="20"/>
      <c r="E30" s="20">
        <v>1</v>
      </c>
      <c r="F30" s="21">
        <v>68.834800000000001</v>
      </c>
      <c r="G30" s="21">
        <v>2.8393999999999999</v>
      </c>
      <c r="H30" s="21">
        <v>72</v>
      </c>
      <c r="I30" s="21">
        <v>24.24</v>
      </c>
      <c r="J30" s="21" t="s">
        <v>48</v>
      </c>
      <c r="K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</sheetData>
  <mergeCells count="10">
    <mergeCell ref="J15:J16"/>
    <mergeCell ref="A1:E1"/>
    <mergeCell ref="A14:I14"/>
    <mergeCell ref="B15:B16"/>
    <mergeCell ref="C15:C16"/>
    <mergeCell ref="D15:D16"/>
    <mergeCell ref="E15:E16"/>
    <mergeCell ref="F15:F16"/>
    <mergeCell ref="H15:H16"/>
    <mergeCell ref="I15:I1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4.5599999999999996</v>
      </c>
      <c r="E3" s="21">
        <v>7.6700000000000004E-2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0.56000000000000005</v>
      </c>
      <c r="E4" s="21">
        <v>0.4834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0.22</v>
      </c>
      <c r="E5" s="21">
        <v>0.65790000000000004</v>
      </c>
    </row>
    <row r="6" spans="1:11" x14ac:dyDescent="0.2">
      <c r="A6" s="22" t="s">
        <v>39</v>
      </c>
      <c r="B6" s="21">
        <v>1</v>
      </c>
      <c r="C6" s="21">
        <v>62</v>
      </c>
      <c r="D6" s="21">
        <v>0.03</v>
      </c>
      <c r="E6" s="21">
        <v>0.85299999999999998</v>
      </c>
    </row>
    <row r="7" spans="1:11" ht="25.5" x14ac:dyDescent="0.2">
      <c r="A7" s="22" t="s">
        <v>126</v>
      </c>
      <c r="B7" s="21">
        <v>1</v>
      </c>
      <c r="C7" s="21">
        <v>62</v>
      </c>
      <c r="D7" s="21">
        <v>0</v>
      </c>
      <c r="E7" s="21">
        <v>0.97909999999999997</v>
      </c>
    </row>
    <row r="8" spans="1:11" x14ac:dyDescent="0.2">
      <c r="A8" s="22" t="s">
        <v>182</v>
      </c>
      <c r="B8" s="21">
        <v>1</v>
      </c>
      <c r="C8" s="21">
        <v>62</v>
      </c>
      <c r="D8" s="21">
        <v>2.5</v>
      </c>
      <c r="E8" s="21">
        <v>0.11890000000000001</v>
      </c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2"/>
      <c r="B14" s="4"/>
      <c r="C14" s="4"/>
      <c r="D14" s="4"/>
      <c r="E14" s="5"/>
    </row>
    <row r="15" spans="1:11" ht="15" thickBot="1" x14ac:dyDescent="0.25">
      <c r="A15" s="53" t="s">
        <v>47</v>
      </c>
      <c r="B15" s="54"/>
      <c r="C15" s="54"/>
      <c r="D15" s="54"/>
      <c r="E15" s="54"/>
      <c r="F15" s="54"/>
      <c r="G15" s="54"/>
      <c r="H15" s="54"/>
      <c r="I15" s="54"/>
      <c r="J15" s="17"/>
    </row>
    <row r="16" spans="1:11" ht="25.5" x14ac:dyDescent="0.2">
      <c r="B16" s="55" t="s">
        <v>41</v>
      </c>
      <c r="C16" s="52" t="s">
        <v>124</v>
      </c>
      <c r="D16" s="52" t="s">
        <v>38</v>
      </c>
      <c r="E16" s="52" t="s">
        <v>39</v>
      </c>
      <c r="F16" s="52" t="s">
        <v>42</v>
      </c>
      <c r="G16" s="20" t="s">
        <v>43</v>
      </c>
      <c r="H16" s="52" t="s">
        <v>40</v>
      </c>
      <c r="I16" s="52" t="s">
        <v>45</v>
      </c>
      <c r="J16" s="52" t="s">
        <v>46</v>
      </c>
      <c r="K16" s="18"/>
    </row>
    <row r="17" spans="1:11" ht="15" thickBot="1" x14ac:dyDescent="0.25">
      <c r="B17" s="55"/>
      <c r="C17" s="52"/>
      <c r="D17" s="52"/>
      <c r="E17" s="52"/>
      <c r="F17" s="52"/>
      <c r="G17" s="20" t="s">
        <v>44</v>
      </c>
      <c r="H17" s="52"/>
      <c r="I17" s="52"/>
      <c r="J17" s="52"/>
      <c r="K17" s="19"/>
    </row>
    <row r="18" spans="1:11" ht="13.5" thickBot="1" x14ac:dyDescent="0.25">
      <c r="A18" t="str">
        <f>CONCATENATE(B18,C18)</f>
        <v>CORT0</v>
      </c>
      <c r="B18" s="22" t="s">
        <v>124</v>
      </c>
      <c r="C18" s="20">
        <v>0</v>
      </c>
      <c r="D18" s="20"/>
      <c r="E18" s="20"/>
      <c r="F18" s="21">
        <v>4.7499999999999999E-3</v>
      </c>
      <c r="G18" s="21">
        <v>3.5399999999999999E-4</v>
      </c>
      <c r="H18" s="21">
        <v>6</v>
      </c>
      <c r="I18" s="21">
        <v>13.41</v>
      </c>
      <c r="J18" s="21" t="s">
        <v>48</v>
      </c>
      <c r="K18" s="5"/>
    </row>
    <row r="19" spans="1:11" ht="13.5" thickBot="1" x14ac:dyDescent="0.25">
      <c r="A19" t="str">
        <f>CONCATENATE(B19,C19)</f>
        <v>CORT1</v>
      </c>
      <c r="B19" s="22" t="s">
        <v>124</v>
      </c>
      <c r="C19" s="20">
        <v>1</v>
      </c>
      <c r="D19" s="20"/>
      <c r="E19" s="20"/>
      <c r="F19" s="21">
        <v>3.63E-3</v>
      </c>
      <c r="G19" s="21">
        <v>3.8099999999999999E-4</v>
      </c>
      <c r="H19" s="21">
        <v>6</v>
      </c>
      <c r="I19" s="21">
        <v>9.5299999999999994</v>
      </c>
      <c r="J19" s="21" t="s">
        <v>48</v>
      </c>
      <c r="K19" s="5"/>
    </row>
    <row r="20" spans="1:11" ht="26.25" thickBot="1" x14ac:dyDescent="0.25">
      <c r="A20" t="str">
        <f>CONCATENATE(B20,D20)</f>
        <v>LINETYPE0</v>
      </c>
      <c r="B20" s="22" t="s">
        <v>38</v>
      </c>
      <c r="C20" s="20"/>
      <c r="D20" s="20">
        <v>0</v>
      </c>
      <c r="E20" s="20"/>
      <c r="F20" s="21">
        <v>4.0390000000000001E-3</v>
      </c>
      <c r="G20" s="21">
        <v>3.7100000000000002E-4</v>
      </c>
      <c r="H20" s="21">
        <v>6</v>
      </c>
      <c r="I20" s="21">
        <v>10.89</v>
      </c>
      <c r="J20" s="21" t="s">
        <v>48</v>
      </c>
      <c r="K20" s="5"/>
    </row>
    <row r="21" spans="1:11" ht="26.25" thickBot="1" x14ac:dyDescent="0.25">
      <c r="A21" t="str">
        <f>CONCATENATE(B21,D21)</f>
        <v>LINETYPE1</v>
      </c>
      <c r="B21" s="22" t="s">
        <v>38</v>
      </c>
      <c r="C21" s="20"/>
      <c r="D21" s="20">
        <v>1</v>
      </c>
      <c r="E21" s="20"/>
      <c r="F21" s="21">
        <v>4.3410000000000002E-3</v>
      </c>
      <c r="G21" s="21">
        <v>2.7799999999999998E-4</v>
      </c>
      <c r="H21" s="21">
        <v>6</v>
      </c>
      <c r="I21" s="21">
        <v>15.63</v>
      </c>
      <c r="J21" s="21" t="s">
        <v>48</v>
      </c>
      <c r="K21" s="5"/>
    </row>
    <row r="22" spans="1:11" ht="26.25" thickBot="1" x14ac:dyDescent="0.25">
      <c r="A22" t="str">
        <f>CONCATENATE(B22,C22,D22)</f>
        <v>CORT*LINETYPE00</v>
      </c>
      <c r="B22" s="22" t="s">
        <v>125</v>
      </c>
      <c r="C22" s="20">
        <v>0</v>
      </c>
      <c r="D22" s="20">
        <v>0</v>
      </c>
      <c r="E22" s="20"/>
      <c r="F22" s="21">
        <v>4.5120000000000004E-3</v>
      </c>
      <c r="G22" s="21">
        <v>5.1699999999999999E-4</v>
      </c>
      <c r="H22" s="21">
        <v>6</v>
      </c>
      <c r="I22" s="21">
        <v>8.73</v>
      </c>
      <c r="J22" s="21">
        <v>1E-4</v>
      </c>
      <c r="K22" s="5"/>
    </row>
    <row r="23" spans="1:11" ht="26.25" thickBot="1" x14ac:dyDescent="0.25">
      <c r="A23" t="str">
        <f>CONCATENATE(B23,C23,D23)</f>
        <v>CORT*LINETYPE01</v>
      </c>
      <c r="B23" s="22" t="s">
        <v>125</v>
      </c>
      <c r="C23" s="20">
        <v>0</v>
      </c>
      <c r="D23" s="20">
        <v>1</v>
      </c>
      <c r="E23" s="20"/>
      <c r="F23" s="21">
        <v>4.9890000000000004E-3</v>
      </c>
      <c r="G23" s="21">
        <v>3.6900000000000002E-4</v>
      </c>
      <c r="H23" s="21">
        <v>6</v>
      </c>
      <c r="I23" s="21">
        <v>13.53</v>
      </c>
      <c r="J23" s="21" t="s">
        <v>48</v>
      </c>
      <c r="K23" s="5"/>
    </row>
    <row r="24" spans="1:11" ht="26.25" thickBot="1" x14ac:dyDescent="0.25">
      <c r="A24" t="str">
        <f>CONCATENATE(B24,C24,D24)</f>
        <v>CORT*LINETYPE10</v>
      </c>
      <c r="B24" s="22" t="s">
        <v>125</v>
      </c>
      <c r="C24" s="20">
        <v>1</v>
      </c>
      <c r="D24" s="20">
        <v>0</v>
      </c>
      <c r="E24" s="20"/>
      <c r="F24" s="21">
        <v>3.565E-3</v>
      </c>
      <c r="G24" s="21">
        <v>5.1599999999999997E-4</v>
      </c>
      <c r="H24" s="21">
        <v>6</v>
      </c>
      <c r="I24" s="21">
        <v>6.91</v>
      </c>
      <c r="J24" s="21">
        <v>5.0000000000000001E-4</v>
      </c>
      <c r="K24" s="5"/>
    </row>
    <row r="25" spans="1:11" ht="26.25" thickBot="1" x14ac:dyDescent="0.25">
      <c r="A25" t="str">
        <f>CONCATENATE(B25,C25,D25)</f>
        <v>CORT*LINETYPE11</v>
      </c>
      <c r="B25" s="22" t="s">
        <v>125</v>
      </c>
      <c r="C25" s="20">
        <v>1</v>
      </c>
      <c r="D25" s="20">
        <v>1</v>
      </c>
      <c r="E25" s="20"/>
      <c r="F25" s="21">
        <v>3.6939999999999998E-3</v>
      </c>
      <c r="G25" s="21">
        <v>4.2000000000000002E-4</v>
      </c>
      <c r="H25" s="21">
        <v>6</v>
      </c>
      <c r="I25" s="21">
        <v>8.8000000000000007</v>
      </c>
      <c r="J25" s="21">
        <v>1E-4</v>
      </c>
      <c r="K25" s="5"/>
    </row>
    <row r="26" spans="1:11" ht="13.5" thickBot="1" x14ac:dyDescent="0.25">
      <c r="A26" t="str">
        <f>CONCATENATE(B26,E26)</f>
        <v>MINI0</v>
      </c>
      <c r="B26" s="22" t="s">
        <v>39</v>
      </c>
      <c r="C26" s="20"/>
      <c r="D26" s="20"/>
      <c r="E26" s="20">
        <v>0</v>
      </c>
      <c r="F26" s="21">
        <v>4.1419999999999998E-3</v>
      </c>
      <c r="G26" s="21">
        <v>1.93E-4</v>
      </c>
      <c r="H26" s="21">
        <v>62</v>
      </c>
      <c r="I26" s="21">
        <v>21.49</v>
      </c>
      <c r="J26" s="21" t="s">
        <v>48</v>
      </c>
      <c r="K26" s="5"/>
    </row>
    <row r="27" spans="1:11" ht="13.5" thickBot="1" x14ac:dyDescent="0.25">
      <c r="A27" t="str">
        <f>CONCATENATE(B27,E27)</f>
        <v>MINI1</v>
      </c>
      <c r="B27" s="22" t="s">
        <v>39</v>
      </c>
      <c r="C27" s="20"/>
      <c r="D27" s="20"/>
      <c r="E27" s="20">
        <v>1</v>
      </c>
      <c r="F27" s="21">
        <v>4.2379999999999996E-3</v>
      </c>
      <c r="G27" s="21">
        <v>4.8099999999999998E-4</v>
      </c>
      <c r="H27" s="21">
        <v>62</v>
      </c>
      <c r="I27" s="21">
        <v>8.82</v>
      </c>
      <c r="J27" s="21" t="s">
        <v>48</v>
      </c>
      <c r="K27" s="5"/>
    </row>
    <row r="28" spans="1:11" ht="26.25" thickBot="1" x14ac:dyDescent="0.25">
      <c r="A28" t="str">
        <f>CONCATENATE(B28,C28,E28)</f>
        <v>CORT*MINI00</v>
      </c>
      <c r="B28" s="22" t="s">
        <v>126</v>
      </c>
      <c r="C28" s="20">
        <v>0</v>
      </c>
      <c r="D28" s="20"/>
      <c r="E28" s="20">
        <v>0</v>
      </c>
      <c r="F28" s="21">
        <v>4.6950000000000004E-3</v>
      </c>
      <c r="G28" s="21">
        <v>3.1E-4</v>
      </c>
      <c r="H28" s="21">
        <v>62</v>
      </c>
      <c r="I28" s="21">
        <v>15.14</v>
      </c>
      <c r="J28" s="21" t="s">
        <v>48</v>
      </c>
      <c r="K28" s="5"/>
    </row>
    <row r="29" spans="1:11" ht="26.25" thickBot="1" x14ac:dyDescent="0.25">
      <c r="A29" t="str">
        <f>CONCATENATE(B29,C29,E29)</f>
        <v>CORT*MINI01</v>
      </c>
      <c r="B29" s="22" t="s">
        <v>126</v>
      </c>
      <c r="C29" s="20">
        <v>0</v>
      </c>
      <c r="D29" s="20"/>
      <c r="E29" s="20">
        <v>1</v>
      </c>
      <c r="F29" s="21">
        <v>4.8050000000000002E-3</v>
      </c>
      <c r="G29" s="21">
        <v>6.4000000000000005E-4</v>
      </c>
      <c r="H29" s="21">
        <v>62</v>
      </c>
      <c r="I29" s="21">
        <v>7.5</v>
      </c>
      <c r="J29" s="21" t="s">
        <v>48</v>
      </c>
      <c r="K29" s="5"/>
    </row>
    <row r="30" spans="1:11" ht="26.25" thickBot="1" x14ac:dyDescent="0.25">
      <c r="A30" t="str">
        <f>CONCATENATE(B30,C30,E30)</f>
        <v>CORT*MINI10</v>
      </c>
      <c r="B30" s="22" t="s">
        <v>126</v>
      </c>
      <c r="C30" s="20">
        <v>1</v>
      </c>
      <c r="D30" s="20"/>
      <c r="E30" s="20">
        <v>0</v>
      </c>
      <c r="F30" s="21">
        <v>3.588E-3</v>
      </c>
      <c r="G30" s="21">
        <v>2.9300000000000002E-4</v>
      </c>
      <c r="H30" s="21">
        <v>62</v>
      </c>
      <c r="I30" s="21">
        <v>12.26</v>
      </c>
      <c r="J30" s="21" t="s">
        <v>48</v>
      </c>
      <c r="K30" s="5"/>
    </row>
    <row r="31" spans="1:11" ht="26.25" thickBot="1" x14ac:dyDescent="0.25">
      <c r="A31" t="str">
        <f>CONCATENATE(B31,C31,E31)</f>
        <v>CORT*MINI11</v>
      </c>
      <c r="B31" s="22" t="s">
        <v>126</v>
      </c>
      <c r="C31" s="20">
        <v>1</v>
      </c>
      <c r="D31" s="20"/>
      <c r="E31" s="20">
        <v>1</v>
      </c>
      <c r="F31" s="21">
        <v>3.6709999999999998E-3</v>
      </c>
      <c r="G31" s="21">
        <v>6.9999999999999999E-4</v>
      </c>
      <c r="H31" s="21">
        <v>62</v>
      </c>
      <c r="I31" s="21">
        <v>5.25</v>
      </c>
      <c r="J31" s="21" t="s">
        <v>48</v>
      </c>
      <c r="K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  <row r="45" spans="1:10" ht="15" thickBot="1" x14ac:dyDescent="0.25">
      <c r="A45" s="2"/>
      <c r="B45" s="3"/>
      <c r="C45" s="3"/>
      <c r="D45" s="3"/>
      <c r="E45" s="3"/>
      <c r="F45" s="4"/>
      <c r="G45" s="4"/>
      <c r="H45" s="4"/>
      <c r="I45" s="4"/>
      <c r="J45" s="5"/>
    </row>
  </sheetData>
  <mergeCells count="10">
    <mergeCell ref="J16:J17"/>
    <mergeCell ref="A1:E1"/>
    <mergeCell ref="A15:I15"/>
    <mergeCell ref="B16:B17"/>
    <mergeCell ref="C16:C17"/>
    <mergeCell ref="D16:D17"/>
    <mergeCell ref="E16:E17"/>
    <mergeCell ref="F16:F17"/>
    <mergeCell ref="H16:H17"/>
    <mergeCell ref="I16:I1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5</v>
      </c>
      <c r="D3" s="21">
        <v>0.01</v>
      </c>
      <c r="E3" s="21">
        <v>0.94369999999999998</v>
      </c>
    </row>
    <row r="4" spans="1:11" ht="25.5" x14ac:dyDescent="0.2">
      <c r="A4" s="22" t="s">
        <v>38</v>
      </c>
      <c r="B4" s="21">
        <v>1</v>
      </c>
      <c r="C4" s="21">
        <v>5</v>
      </c>
      <c r="D4" s="21">
        <v>0.88</v>
      </c>
      <c r="E4" s="21">
        <v>0.39229999999999998</v>
      </c>
    </row>
    <row r="5" spans="1:11" ht="25.5" x14ac:dyDescent="0.2">
      <c r="A5" s="22" t="s">
        <v>125</v>
      </c>
      <c r="B5" s="21">
        <v>1</v>
      </c>
      <c r="C5" s="21">
        <v>5</v>
      </c>
      <c r="D5" s="21">
        <v>2.42</v>
      </c>
      <c r="E5" s="21">
        <v>0.1804</v>
      </c>
    </row>
    <row r="6" spans="1:11" x14ac:dyDescent="0.2">
      <c r="A6" s="22" t="s">
        <v>39</v>
      </c>
      <c r="B6" s="21">
        <v>1</v>
      </c>
      <c r="C6" s="21">
        <v>68</v>
      </c>
      <c r="D6" s="21">
        <v>0</v>
      </c>
      <c r="E6" s="21">
        <v>0.94710000000000005</v>
      </c>
    </row>
    <row r="7" spans="1:11" ht="25.5" x14ac:dyDescent="0.2">
      <c r="A7" s="22" t="s">
        <v>126</v>
      </c>
      <c r="B7" s="21">
        <v>1</v>
      </c>
      <c r="C7" s="21">
        <v>68</v>
      </c>
      <c r="D7" s="21">
        <v>0.57999999999999996</v>
      </c>
      <c r="E7" s="21">
        <v>0.44700000000000001</v>
      </c>
    </row>
    <row r="8" spans="1:11" x14ac:dyDescent="0.2">
      <c r="A8" s="22" t="s">
        <v>182</v>
      </c>
      <c r="B8" s="21">
        <v>1</v>
      </c>
      <c r="C8" s="21">
        <v>68</v>
      </c>
      <c r="D8" s="21">
        <v>78.819999999999993</v>
      </c>
      <c r="E8" s="21" t="s">
        <v>48</v>
      </c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53" t="s">
        <v>47</v>
      </c>
      <c r="B14" s="54"/>
      <c r="C14" s="54"/>
      <c r="D14" s="54"/>
      <c r="E14" s="54"/>
      <c r="F14" s="54"/>
      <c r="G14" s="54"/>
      <c r="H14" s="54"/>
      <c r="I14" s="54"/>
      <c r="J14" s="17"/>
    </row>
    <row r="15" spans="1:11" ht="25.5" x14ac:dyDescent="0.2">
      <c r="B15" s="55" t="s">
        <v>41</v>
      </c>
      <c r="C15" s="52" t="s">
        <v>124</v>
      </c>
      <c r="D15" s="52" t="s">
        <v>38</v>
      </c>
      <c r="E15" s="52" t="s">
        <v>39</v>
      </c>
      <c r="F15" s="52" t="s">
        <v>42</v>
      </c>
      <c r="G15" s="20" t="s">
        <v>43</v>
      </c>
      <c r="H15" s="52" t="s">
        <v>40</v>
      </c>
      <c r="I15" s="52" t="s">
        <v>45</v>
      </c>
      <c r="J15" s="52" t="s">
        <v>46</v>
      </c>
      <c r="K15" s="18"/>
    </row>
    <row r="16" spans="1:11" ht="15" thickBot="1" x14ac:dyDescent="0.25">
      <c r="B16" s="55"/>
      <c r="C16" s="52"/>
      <c r="D16" s="52"/>
      <c r="E16" s="52"/>
      <c r="F16" s="52"/>
      <c r="G16" s="20" t="s">
        <v>44</v>
      </c>
      <c r="H16" s="52"/>
      <c r="I16" s="52"/>
      <c r="J16" s="52"/>
      <c r="K16" s="19"/>
    </row>
    <row r="17" spans="1:11" ht="13.5" thickBot="1" x14ac:dyDescent="0.25">
      <c r="A17" t="str">
        <f>CONCATENATE(B17,C17)</f>
        <v>CORT0</v>
      </c>
      <c r="B17" s="22" t="s">
        <v>124</v>
      </c>
      <c r="C17" s="20">
        <v>0</v>
      </c>
      <c r="D17" s="20"/>
      <c r="E17" s="20"/>
      <c r="F17" s="21">
        <v>0.2114</v>
      </c>
      <c r="G17" s="21">
        <v>6.1780000000000003E-3</v>
      </c>
      <c r="H17" s="21">
        <v>5</v>
      </c>
      <c r="I17" s="21">
        <v>34.22</v>
      </c>
      <c r="J17" s="21" t="s">
        <v>48</v>
      </c>
      <c r="K17" s="5"/>
    </row>
    <row r="18" spans="1:11" ht="13.5" thickBot="1" x14ac:dyDescent="0.25">
      <c r="A18" t="str">
        <f>CONCATENATE(B18,C18)</f>
        <v>CORT1</v>
      </c>
      <c r="B18" s="22" t="s">
        <v>124</v>
      </c>
      <c r="C18" s="20">
        <v>1</v>
      </c>
      <c r="D18" s="20"/>
      <c r="E18" s="20"/>
      <c r="F18" s="21">
        <v>0.21079999999999999</v>
      </c>
      <c r="G18" s="21">
        <v>7.3099999999999997E-3</v>
      </c>
      <c r="H18" s="21">
        <v>5</v>
      </c>
      <c r="I18" s="21">
        <v>28.84</v>
      </c>
      <c r="J18" s="21" t="s">
        <v>48</v>
      </c>
      <c r="K18" s="5"/>
    </row>
    <row r="19" spans="1:11" ht="26.25" thickBot="1" x14ac:dyDescent="0.25">
      <c r="A19" t="str">
        <f>CONCATENATE(B19,D19)</f>
        <v>LINETYPE0</v>
      </c>
      <c r="B19" s="22" t="s">
        <v>38</v>
      </c>
      <c r="C19" s="20"/>
      <c r="D19" s="20">
        <v>0</v>
      </c>
      <c r="E19" s="20"/>
      <c r="F19" s="21">
        <v>0.20699999999999999</v>
      </c>
      <c r="G19" s="21">
        <v>7.8390000000000005E-3</v>
      </c>
      <c r="H19" s="21">
        <v>5</v>
      </c>
      <c r="I19" s="21">
        <v>26.41</v>
      </c>
      <c r="J19" s="21" t="s">
        <v>48</v>
      </c>
      <c r="K19" s="5"/>
    </row>
    <row r="20" spans="1:11" ht="26.25" thickBot="1" x14ac:dyDescent="0.25">
      <c r="A20" t="str">
        <f>CONCATENATE(B20,D20)</f>
        <v>LINETYPE1</v>
      </c>
      <c r="B20" s="22" t="s">
        <v>38</v>
      </c>
      <c r="C20" s="20"/>
      <c r="D20" s="20">
        <v>1</v>
      </c>
      <c r="E20" s="20"/>
      <c r="F20" s="21">
        <v>0.2152</v>
      </c>
      <c r="G20" s="21">
        <v>6.2890000000000003E-3</v>
      </c>
      <c r="H20" s="21">
        <v>5</v>
      </c>
      <c r="I20" s="21">
        <v>34.22</v>
      </c>
      <c r="J20" s="21" t="s">
        <v>48</v>
      </c>
      <c r="K20" s="5"/>
    </row>
    <row r="21" spans="1:11" ht="26.25" thickBot="1" x14ac:dyDescent="0.25">
      <c r="A21" t="str">
        <f>CONCATENATE(B21,C21,D21)</f>
        <v>CORT*LINETYPE00</v>
      </c>
      <c r="B21" s="22" t="s">
        <v>125</v>
      </c>
      <c r="C21" s="20">
        <v>0</v>
      </c>
      <c r="D21" s="20">
        <v>0</v>
      </c>
      <c r="E21" s="20"/>
      <c r="F21" s="21">
        <v>0.2031</v>
      </c>
      <c r="G21" s="21">
        <v>8.8380000000000004E-3</v>
      </c>
      <c r="H21" s="21">
        <v>5</v>
      </c>
      <c r="I21" s="21">
        <v>22.99</v>
      </c>
      <c r="J21" s="21" t="s">
        <v>48</v>
      </c>
      <c r="K21" s="5"/>
    </row>
    <row r="22" spans="1:11" ht="26.25" thickBot="1" x14ac:dyDescent="0.25">
      <c r="A22" t="str">
        <f>CONCATENATE(B22,C22,D22)</f>
        <v>CORT*LINETYPE01</v>
      </c>
      <c r="B22" s="22" t="s">
        <v>125</v>
      </c>
      <c r="C22" s="20">
        <v>0</v>
      </c>
      <c r="D22" s="20">
        <v>1</v>
      </c>
      <c r="E22" s="20"/>
      <c r="F22" s="21">
        <v>0.21970000000000001</v>
      </c>
      <c r="G22" s="21">
        <v>7.038E-3</v>
      </c>
      <c r="H22" s="21">
        <v>5</v>
      </c>
      <c r="I22" s="21">
        <v>31.21</v>
      </c>
      <c r="J22" s="21" t="s">
        <v>48</v>
      </c>
      <c r="K22" s="5"/>
    </row>
    <row r="23" spans="1:11" ht="26.25" thickBot="1" x14ac:dyDescent="0.25">
      <c r="A23" t="str">
        <f>CONCATENATE(B23,C23,D23)</f>
        <v>CORT*LINETYPE10</v>
      </c>
      <c r="B23" s="22" t="s">
        <v>125</v>
      </c>
      <c r="C23" s="20">
        <v>1</v>
      </c>
      <c r="D23" s="20">
        <v>0</v>
      </c>
      <c r="E23" s="20"/>
      <c r="F23" s="21">
        <v>0.21099999999999999</v>
      </c>
      <c r="G23" s="21">
        <v>9.9069999999999991E-3</v>
      </c>
      <c r="H23" s="21">
        <v>5</v>
      </c>
      <c r="I23" s="21">
        <v>21.29</v>
      </c>
      <c r="J23" s="21" t="s">
        <v>48</v>
      </c>
      <c r="K23" s="5"/>
    </row>
    <row r="24" spans="1:11" ht="26.25" thickBot="1" x14ac:dyDescent="0.25">
      <c r="A24" t="str">
        <f>CONCATENATE(B24,C24,D24)</f>
        <v>CORT*LINETYPE11</v>
      </c>
      <c r="B24" s="22" t="s">
        <v>125</v>
      </c>
      <c r="C24" s="20">
        <v>1</v>
      </c>
      <c r="D24" s="20">
        <v>1</v>
      </c>
      <c r="E24" s="20"/>
      <c r="F24" s="21">
        <v>0.2107</v>
      </c>
      <c r="G24" s="21">
        <v>7.9030000000000003E-3</v>
      </c>
      <c r="H24" s="21">
        <v>5</v>
      </c>
      <c r="I24" s="21">
        <v>26.67</v>
      </c>
      <c r="J24" s="21" t="s">
        <v>48</v>
      </c>
      <c r="K24" s="5"/>
    </row>
    <row r="25" spans="1:11" ht="13.5" thickBot="1" x14ac:dyDescent="0.25">
      <c r="A25" t="str">
        <f>CONCATENATE(B25,E25)</f>
        <v>MINI0</v>
      </c>
      <c r="B25" s="22" t="s">
        <v>39</v>
      </c>
      <c r="C25" s="20"/>
      <c r="D25" s="20"/>
      <c r="E25" s="20">
        <v>0</v>
      </c>
      <c r="F25" s="21">
        <v>0.21149999999999999</v>
      </c>
      <c r="G25" s="21">
        <v>4.2890000000000003E-3</v>
      </c>
      <c r="H25" s="21">
        <v>68</v>
      </c>
      <c r="I25" s="21">
        <v>49.3</v>
      </c>
      <c r="J25" s="21" t="s">
        <v>48</v>
      </c>
      <c r="K25" s="5"/>
    </row>
    <row r="26" spans="1:11" ht="13.5" thickBot="1" x14ac:dyDescent="0.25">
      <c r="A26" t="str">
        <f>CONCATENATE(B26,E26)</f>
        <v>MINI1</v>
      </c>
      <c r="B26" s="22" t="s">
        <v>39</v>
      </c>
      <c r="C26" s="20"/>
      <c r="D26" s="20"/>
      <c r="E26" s="20">
        <v>1</v>
      </c>
      <c r="F26" s="21">
        <v>0.21079999999999999</v>
      </c>
      <c r="G26" s="21">
        <v>1.0070000000000001E-2</v>
      </c>
      <c r="H26" s="21">
        <v>68</v>
      </c>
      <c r="I26" s="21">
        <v>20.93</v>
      </c>
      <c r="J26" s="21" t="s">
        <v>48</v>
      </c>
      <c r="K26" s="5"/>
    </row>
    <row r="27" spans="1:11" ht="26.25" thickBot="1" x14ac:dyDescent="0.25">
      <c r="A27" t="str">
        <f>CONCATENATE(B27,C27,E27)</f>
        <v>CORT*MINI00</v>
      </c>
      <c r="B27" s="22" t="s">
        <v>126</v>
      </c>
      <c r="C27" s="20">
        <v>0</v>
      </c>
      <c r="D27" s="20"/>
      <c r="E27" s="20">
        <v>0</v>
      </c>
      <c r="F27" s="21">
        <v>0.20880000000000001</v>
      </c>
      <c r="G27" s="21">
        <v>5.3540000000000003E-3</v>
      </c>
      <c r="H27" s="21">
        <v>68</v>
      </c>
      <c r="I27" s="21">
        <v>38.99</v>
      </c>
      <c r="J27" s="21" t="s">
        <v>48</v>
      </c>
      <c r="K27" s="5"/>
    </row>
    <row r="28" spans="1:11" ht="26.25" thickBot="1" x14ac:dyDescent="0.25">
      <c r="A28" t="str">
        <f>CONCATENATE(B28,C28,E28)</f>
        <v>CORT*MINI01</v>
      </c>
      <c r="B28" s="22" t="s">
        <v>126</v>
      </c>
      <c r="C28" s="20">
        <v>0</v>
      </c>
      <c r="D28" s="20"/>
      <c r="E28" s="20">
        <v>1</v>
      </c>
      <c r="F28" s="21">
        <v>0.21410000000000001</v>
      </c>
      <c r="G28" s="21">
        <v>1.0710000000000001E-2</v>
      </c>
      <c r="H28" s="21">
        <v>68</v>
      </c>
      <c r="I28" s="21">
        <v>19.98</v>
      </c>
      <c r="J28" s="21" t="s">
        <v>48</v>
      </c>
      <c r="K28" s="5"/>
    </row>
    <row r="29" spans="1:11" ht="26.25" thickBot="1" x14ac:dyDescent="0.25">
      <c r="A29" t="str">
        <f>CONCATENATE(B29,C29,E29)</f>
        <v>CORT*MINI10</v>
      </c>
      <c r="B29" s="22" t="s">
        <v>126</v>
      </c>
      <c r="C29" s="20">
        <v>1</v>
      </c>
      <c r="D29" s="20"/>
      <c r="E29" s="20">
        <v>0</v>
      </c>
      <c r="F29" s="21">
        <v>0.2142</v>
      </c>
      <c r="G29" s="21">
        <v>5.3319999999999999E-3</v>
      </c>
      <c r="H29" s="21">
        <v>68</v>
      </c>
      <c r="I29" s="21">
        <v>40.17</v>
      </c>
      <c r="J29" s="21" t="s">
        <v>48</v>
      </c>
      <c r="K29" s="5"/>
    </row>
    <row r="30" spans="1:11" ht="26.25" thickBot="1" x14ac:dyDescent="0.25">
      <c r="A30" t="str">
        <f>CONCATENATE(B30,C30,E30)</f>
        <v>CORT*MINI11</v>
      </c>
      <c r="B30" s="22" t="s">
        <v>126</v>
      </c>
      <c r="C30" s="20">
        <v>1</v>
      </c>
      <c r="D30" s="20"/>
      <c r="E30" s="20">
        <v>1</v>
      </c>
      <c r="F30" s="21">
        <v>0.20749999999999999</v>
      </c>
      <c r="G30" s="21">
        <v>1.3650000000000001E-2</v>
      </c>
      <c r="H30" s="21">
        <v>68</v>
      </c>
      <c r="I30" s="21">
        <v>15.2</v>
      </c>
      <c r="J30" s="21" t="s">
        <v>48</v>
      </c>
      <c r="K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</sheetData>
  <mergeCells count="10">
    <mergeCell ref="J15:J16"/>
    <mergeCell ref="A1:E1"/>
    <mergeCell ref="A14:I14"/>
    <mergeCell ref="B15:B16"/>
    <mergeCell ref="C15:C16"/>
    <mergeCell ref="D15:D16"/>
    <mergeCell ref="E15:E16"/>
    <mergeCell ref="F15:F16"/>
    <mergeCell ref="H15:H16"/>
    <mergeCell ref="I15:I1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0.82</v>
      </c>
      <c r="E3" s="21">
        <v>0.3992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4.25</v>
      </c>
      <c r="E4" s="21">
        <v>8.4900000000000003E-2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2.46</v>
      </c>
      <c r="E5" s="21">
        <v>0.16800000000000001</v>
      </c>
    </row>
    <row r="6" spans="1:11" x14ac:dyDescent="0.2">
      <c r="A6" s="22" t="s">
        <v>39</v>
      </c>
      <c r="B6" s="21">
        <v>1</v>
      </c>
      <c r="C6" s="21">
        <v>70</v>
      </c>
      <c r="D6" s="21">
        <v>4.7</v>
      </c>
      <c r="E6" s="21">
        <v>3.3500000000000002E-2</v>
      </c>
    </row>
    <row r="7" spans="1:11" ht="25.5" x14ac:dyDescent="0.2">
      <c r="A7" s="22" t="s">
        <v>126</v>
      </c>
      <c r="B7" s="21">
        <v>1</v>
      </c>
      <c r="C7" s="21">
        <v>70</v>
      </c>
      <c r="D7" s="21">
        <v>0.03</v>
      </c>
      <c r="E7" s="21">
        <v>0.85299999999999998</v>
      </c>
    </row>
    <row r="8" spans="1:11" x14ac:dyDescent="0.2">
      <c r="A8" s="22" t="s">
        <v>182</v>
      </c>
      <c r="B8" s="21">
        <v>1</v>
      </c>
      <c r="C8" s="21">
        <v>70</v>
      </c>
      <c r="D8" s="21">
        <v>62.39</v>
      </c>
      <c r="E8" s="21" t="s">
        <v>48</v>
      </c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53" t="s">
        <v>47</v>
      </c>
      <c r="B14" s="54"/>
      <c r="C14" s="54"/>
      <c r="D14" s="54"/>
      <c r="E14" s="54"/>
      <c r="F14" s="54"/>
      <c r="G14" s="54"/>
      <c r="H14" s="54"/>
      <c r="I14" s="54"/>
      <c r="J14" s="17"/>
    </row>
    <row r="15" spans="1:11" ht="25.5" x14ac:dyDescent="0.2">
      <c r="B15" s="55" t="s">
        <v>41</v>
      </c>
      <c r="C15" s="52" t="s">
        <v>124</v>
      </c>
      <c r="D15" s="52" t="s">
        <v>38</v>
      </c>
      <c r="E15" s="52" t="s">
        <v>39</v>
      </c>
      <c r="F15" s="52" t="s">
        <v>42</v>
      </c>
      <c r="G15" s="20" t="s">
        <v>43</v>
      </c>
      <c r="H15" s="52" t="s">
        <v>40</v>
      </c>
      <c r="I15" s="52" t="s">
        <v>45</v>
      </c>
      <c r="J15" s="52" t="s">
        <v>46</v>
      </c>
      <c r="K15" s="18"/>
    </row>
    <row r="16" spans="1:11" ht="15" thickBot="1" x14ac:dyDescent="0.25">
      <c r="B16" s="55"/>
      <c r="C16" s="52"/>
      <c r="D16" s="52"/>
      <c r="E16" s="52"/>
      <c r="F16" s="52"/>
      <c r="G16" s="20" t="s">
        <v>44</v>
      </c>
      <c r="H16" s="52"/>
      <c r="I16" s="52"/>
      <c r="J16" s="52"/>
      <c r="K16" s="19"/>
    </row>
    <row r="17" spans="1:11" ht="13.5" thickBot="1" x14ac:dyDescent="0.25">
      <c r="A17" t="str">
        <f>CONCATENATE(B17,C17)</f>
        <v>CORT0</v>
      </c>
      <c r="B17" s="22" t="s">
        <v>124</v>
      </c>
      <c r="C17" s="20">
        <v>0</v>
      </c>
      <c r="D17" s="20"/>
      <c r="E17" s="20"/>
      <c r="F17" s="21">
        <v>0.11700000000000001</v>
      </c>
      <c r="G17" s="21">
        <v>2.4919999999999999E-3</v>
      </c>
      <c r="H17" s="21">
        <v>6</v>
      </c>
      <c r="I17" s="21">
        <v>46.95</v>
      </c>
      <c r="J17" s="21" t="s">
        <v>48</v>
      </c>
      <c r="K17" s="5"/>
    </row>
    <row r="18" spans="1:11" ht="13.5" thickBot="1" x14ac:dyDescent="0.25">
      <c r="A18" t="str">
        <f>CONCATENATE(B18,C18)</f>
        <v>CORT1</v>
      </c>
      <c r="B18" s="22" t="s">
        <v>124</v>
      </c>
      <c r="C18" s="20">
        <v>1</v>
      </c>
      <c r="D18" s="20"/>
      <c r="E18" s="20"/>
      <c r="F18" s="21">
        <v>0.1144</v>
      </c>
      <c r="G18" s="21">
        <v>2.5790000000000001E-3</v>
      </c>
      <c r="H18" s="21">
        <v>6</v>
      </c>
      <c r="I18" s="21">
        <v>44.37</v>
      </c>
      <c r="J18" s="21" t="s">
        <v>48</v>
      </c>
      <c r="K18" s="5"/>
    </row>
    <row r="19" spans="1:11" ht="26.25" thickBot="1" x14ac:dyDescent="0.25">
      <c r="A19" t="str">
        <f>CONCATENATE(B19,D19)</f>
        <v>LINETYPE0</v>
      </c>
      <c r="B19" s="22" t="s">
        <v>38</v>
      </c>
      <c r="C19" s="20"/>
      <c r="D19" s="20">
        <v>0</v>
      </c>
      <c r="E19" s="20"/>
      <c r="F19" s="21">
        <v>0.11219999999999999</v>
      </c>
      <c r="G19" s="21">
        <v>2.996E-3</v>
      </c>
      <c r="H19" s="21">
        <v>6</v>
      </c>
      <c r="I19" s="21">
        <v>37.44</v>
      </c>
      <c r="J19" s="21" t="s">
        <v>48</v>
      </c>
      <c r="K19" s="5"/>
    </row>
    <row r="20" spans="1:11" ht="26.25" thickBot="1" x14ac:dyDescent="0.25">
      <c r="A20" t="str">
        <f>CONCATENATE(B20,D20)</f>
        <v>LINETYPE1</v>
      </c>
      <c r="B20" s="22" t="s">
        <v>38</v>
      </c>
      <c r="C20" s="20"/>
      <c r="D20" s="20">
        <v>1</v>
      </c>
      <c r="E20" s="20"/>
      <c r="F20" s="21">
        <v>0.1193</v>
      </c>
      <c r="G20" s="21">
        <v>2.4190000000000001E-3</v>
      </c>
      <c r="H20" s="21">
        <v>6</v>
      </c>
      <c r="I20" s="21">
        <v>49.31</v>
      </c>
      <c r="J20" s="21" t="s">
        <v>48</v>
      </c>
      <c r="K20" s="5"/>
    </row>
    <row r="21" spans="1:11" ht="26.25" thickBot="1" x14ac:dyDescent="0.25">
      <c r="A21" t="str">
        <f>CONCATENATE(B21,C21,D21)</f>
        <v>CORT*LINETYPE00</v>
      </c>
      <c r="B21" s="22" t="s">
        <v>125</v>
      </c>
      <c r="C21" s="20">
        <v>0</v>
      </c>
      <c r="D21" s="20">
        <v>0</v>
      </c>
      <c r="E21" s="20"/>
      <c r="F21" s="21">
        <v>0.1119</v>
      </c>
      <c r="G21" s="21">
        <v>3.5639999999999999E-3</v>
      </c>
      <c r="H21" s="21">
        <v>6</v>
      </c>
      <c r="I21" s="21">
        <v>31.39</v>
      </c>
      <c r="J21" s="21" t="s">
        <v>48</v>
      </c>
      <c r="K21" s="5"/>
    </row>
    <row r="22" spans="1:11" ht="26.25" thickBot="1" x14ac:dyDescent="0.25">
      <c r="A22" t="str">
        <f>CONCATENATE(B22,C22,D22)</f>
        <v>CORT*LINETYPE01</v>
      </c>
      <c r="B22" s="22" t="s">
        <v>125</v>
      </c>
      <c r="C22" s="20">
        <v>0</v>
      </c>
      <c r="D22" s="20">
        <v>1</v>
      </c>
      <c r="E22" s="20"/>
      <c r="F22" s="21">
        <v>0.1221</v>
      </c>
      <c r="G22" s="21">
        <v>2.7420000000000001E-3</v>
      </c>
      <c r="H22" s="21">
        <v>6</v>
      </c>
      <c r="I22" s="21">
        <v>44.53</v>
      </c>
      <c r="J22" s="21" t="s">
        <v>48</v>
      </c>
      <c r="K22" s="5"/>
    </row>
    <row r="23" spans="1:11" ht="26.25" thickBot="1" x14ac:dyDescent="0.25">
      <c r="A23" t="str">
        <f>CONCATENATE(B23,C23,D23)</f>
        <v>CORT*LINETYPE10</v>
      </c>
      <c r="B23" s="22" t="s">
        <v>125</v>
      </c>
      <c r="C23" s="20">
        <v>1</v>
      </c>
      <c r="D23" s="20">
        <v>0</v>
      </c>
      <c r="E23" s="20"/>
      <c r="F23" s="21">
        <v>0.1125</v>
      </c>
      <c r="G23" s="21">
        <v>3.542E-3</v>
      </c>
      <c r="H23" s="21">
        <v>6</v>
      </c>
      <c r="I23" s="21">
        <v>31.75</v>
      </c>
      <c r="J23" s="21" t="s">
        <v>48</v>
      </c>
      <c r="K23" s="5"/>
    </row>
    <row r="24" spans="1:11" ht="26.25" thickBot="1" x14ac:dyDescent="0.25">
      <c r="A24" t="str">
        <f>CONCATENATE(B24,C24,D24)</f>
        <v>CORT*LINETYPE11</v>
      </c>
      <c r="B24" s="22" t="s">
        <v>125</v>
      </c>
      <c r="C24" s="20">
        <v>1</v>
      </c>
      <c r="D24" s="20">
        <v>1</v>
      </c>
      <c r="E24" s="20"/>
      <c r="F24" s="21">
        <v>0.1164</v>
      </c>
      <c r="G24" s="21">
        <v>2.9680000000000002E-3</v>
      </c>
      <c r="H24" s="21">
        <v>6</v>
      </c>
      <c r="I24" s="21">
        <v>39.229999999999997</v>
      </c>
      <c r="J24" s="21" t="s">
        <v>48</v>
      </c>
      <c r="K24" s="5"/>
    </row>
    <row r="25" spans="1:11" ht="13.5" thickBot="1" x14ac:dyDescent="0.25">
      <c r="A25" t="str">
        <f>CONCATENATE(B25,E25)</f>
        <v>MINI0</v>
      </c>
      <c r="B25" s="22" t="s">
        <v>39</v>
      </c>
      <c r="C25" s="20"/>
      <c r="D25" s="20"/>
      <c r="E25" s="20">
        <v>0</v>
      </c>
      <c r="F25" s="21">
        <v>0.1114</v>
      </c>
      <c r="G25" s="21">
        <v>1.676E-3</v>
      </c>
      <c r="H25" s="21">
        <v>70</v>
      </c>
      <c r="I25" s="21">
        <v>66.47</v>
      </c>
      <c r="J25" s="21" t="s">
        <v>48</v>
      </c>
      <c r="K25" s="5"/>
    </row>
    <row r="26" spans="1:11" ht="13.5" thickBot="1" x14ac:dyDescent="0.25">
      <c r="A26" t="str">
        <f>CONCATENATE(B26,E26)</f>
        <v>MINI1</v>
      </c>
      <c r="B26" s="22" t="s">
        <v>39</v>
      </c>
      <c r="C26" s="20"/>
      <c r="D26" s="20"/>
      <c r="E26" s="20">
        <v>1</v>
      </c>
      <c r="F26" s="21">
        <v>0.12</v>
      </c>
      <c r="G26" s="21">
        <v>3.7290000000000001E-3</v>
      </c>
      <c r="H26" s="21">
        <v>70</v>
      </c>
      <c r="I26" s="21">
        <v>32.18</v>
      </c>
      <c r="J26" s="21" t="s">
        <v>48</v>
      </c>
      <c r="K26" s="5"/>
    </row>
    <row r="27" spans="1:11" ht="26.25" thickBot="1" x14ac:dyDescent="0.25">
      <c r="A27" t="str">
        <f>CONCATENATE(B27,C27,E27)</f>
        <v>CORT*MINI00</v>
      </c>
      <c r="B27" s="22" t="s">
        <v>126</v>
      </c>
      <c r="C27" s="20">
        <v>0</v>
      </c>
      <c r="D27" s="20"/>
      <c r="E27" s="20">
        <v>0</v>
      </c>
      <c r="F27" s="21">
        <v>0.1124</v>
      </c>
      <c r="G27" s="21">
        <v>2.1580000000000002E-3</v>
      </c>
      <c r="H27" s="21">
        <v>70</v>
      </c>
      <c r="I27" s="21">
        <v>52.09</v>
      </c>
      <c r="J27" s="21" t="s">
        <v>48</v>
      </c>
      <c r="K27" s="5"/>
    </row>
    <row r="28" spans="1:11" ht="26.25" thickBot="1" x14ac:dyDescent="0.25">
      <c r="A28" t="str">
        <f>CONCATENATE(B28,C28,E28)</f>
        <v>CORT*MINI01</v>
      </c>
      <c r="B28" s="22" t="s">
        <v>126</v>
      </c>
      <c r="C28" s="20">
        <v>0</v>
      </c>
      <c r="D28" s="20"/>
      <c r="E28" s="20">
        <v>1</v>
      </c>
      <c r="F28" s="21">
        <v>0.1215</v>
      </c>
      <c r="G28" s="21">
        <v>4.4450000000000002E-3</v>
      </c>
      <c r="H28" s="21">
        <v>70</v>
      </c>
      <c r="I28" s="21">
        <v>27.34</v>
      </c>
      <c r="J28" s="21" t="s">
        <v>48</v>
      </c>
      <c r="K28" s="5"/>
    </row>
    <row r="29" spans="1:11" ht="26.25" thickBot="1" x14ac:dyDescent="0.25">
      <c r="A29" t="str">
        <f>CONCATENATE(B29,C29,E29)</f>
        <v>CORT*MINI10</v>
      </c>
      <c r="B29" s="22" t="s">
        <v>126</v>
      </c>
      <c r="C29" s="20">
        <v>1</v>
      </c>
      <c r="D29" s="20"/>
      <c r="E29" s="20">
        <v>0</v>
      </c>
      <c r="F29" s="21">
        <v>0.1104</v>
      </c>
      <c r="G29" s="21">
        <v>2.0869999999999999E-3</v>
      </c>
      <c r="H29" s="21">
        <v>70</v>
      </c>
      <c r="I29" s="21">
        <v>52.91</v>
      </c>
      <c r="J29" s="21" t="s">
        <v>48</v>
      </c>
      <c r="K29" s="5"/>
    </row>
    <row r="30" spans="1:11" ht="26.25" thickBot="1" x14ac:dyDescent="0.25">
      <c r="A30" t="str">
        <f>CONCATENATE(B30,C30,E30)</f>
        <v>CORT*MINI11</v>
      </c>
      <c r="B30" s="22" t="s">
        <v>126</v>
      </c>
      <c r="C30" s="20">
        <v>1</v>
      </c>
      <c r="D30" s="20"/>
      <c r="E30" s="20">
        <v>1</v>
      </c>
      <c r="F30" s="21">
        <v>0.11849999999999999</v>
      </c>
      <c r="G30" s="21">
        <v>4.5469999999999998E-3</v>
      </c>
      <c r="H30" s="21">
        <v>70</v>
      </c>
      <c r="I30" s="21">
        <v>26.05</v>
      </c>
      <c r="J30" s="21" t="s">
        <v>48</v>
      </c>
      <c r="K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</sheetData>
  <mergeCells count="10">
    <mergeCell ref="J15:J16"/>
    <mergeCell ref="A1:E1"/>
    <mergeCell ref="A14:I14"/>
    <mergeCell ref="B15:B16"/>
    <mergeCell ref="C15:C16"/>
    <mergeCell ref="D15:D16"/>
    <mergeCell ref="E15:E16"/>
    <mergeCell ref="F15:F16"/>
    <mergeCell ref="H15:H16"/>
    <mergeCell ref="I15:I1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5.19</v>
      </c>
      <c r="E3" s="21">
        <v>6.2899999999999998E-2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7.0000000000000007E-2</v>
      </c>
      <c r="E4" s="21">
        <v>0.80130000000000001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1.49</v>
      </c>
      <c r="E5" s="21">
        <v>0.26869999999999999</v>
      </c>
    </row>
    <row r="6" spans="1:11" x14ac:dyDescent="0.2">
      <c r="A6" s="22" t="s">
        <v>39</v>
      </c>
      <c r="B6" s="21">
        <v>1</v>
      </c>
      <c r="C6" s="21">
        <v>68</v>
      </c>
      <c r="D6" s="21">
        <v>20.420000000000002</v>
      </c>
      <c r="E6" s="21" t="s">
        <v>48</v>
      </c>
    </row>
    <row r="7" spans="1:11" ht="25.5" x14ac:dyDescent="0.2">
      <c r="A7" s="22" t="s">
        <v>126</v>
      </c>
      <c r="B7" s="21">
        <v>1</v>
      </c>
      <c r="C7" s="21">
        <v>68</v>
      </c>
      <c r="D7" s="21">
        <v>0.03</v>
      </c>
      <c r="E7" s="21">
        <v>0.86499999999999999</v>
      </c>
    </row>
    <row r="8" spans="1:11" ht="13.15" customHeight="1" x14ac:dyDescent="0.2">
      <c r="A8" s="22" t="s">
        <v>182</v>
      </c>
      <c r="B8" s="21">
        <v>1</v>
      </c>
      <c r="C8" s="21">
        <v>68</v>
      </c>
      <c r="D8" s="21">
        <v>59.59</v>
      </c>
      <c r="E8" s="21" t="s">
        <v>48</v>
      </c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53" t="s">
        <v>47</v>
      </c>
      <c r="B14" s="54"/>
      <c r="C14" s="54"/>
      <c r="D14" s="54"/>
      <c r="E14" s="54"/>
      <c r="F14" s="54"/>
      <c r="G14" s="54"/>
      <c r="H14" s="54"/>
      <c r="I14" s="54"/>
      <c r="J14" s="17"/>
    </row>
    <row r="15" spans="1:11" ht="25.5" x14ac:dyDescent="0.2">
      <c r="B15" s="55" t="s">
        <v>41</v>
      </c>
      <c r="C15" s="52" t="s">
        <v>124</v>
      </c>
      <c r="D15" s="52" t="s">
        <v>38</v>
      </c>
      <c r="E15" s="52" t="s">
        <v>39</v>
      </c>
      <c r="F15" s="52" t="s">
        <v>42</v>
      </c>
      <c r="G15" s="20" t="s">
        <v>43</v>
      </c>
      <c r="H15" s="52" t="s">
        <v>40</v>
      </c>
      <c r="I15" s="52" t="s">
        <v>45</v>
      </c>
      <c r="J15" s="52" t="s">
        <v>46</v>
      </c>
      <c r="K15" s="18"/>
    </row>
    <row r="16" spans="1:11" ht="15" thickBot="1" x14ac:dyDescent="0.25">
      <c r="B16" s="55"/>
      <c r="C16" s="52"/>
      <c r="D16" s="52"/>
      <c r="E16" s="52"/>
      <c r="F16" s="52"/>
      <c r="G16" s="20" t="s">
        <v>44</v>
      </c>
      <c r="H16" s="52"/>
      <c r="I16" s="52"/>
      <c r="J16" s="52"/>
      <c r="K16" s="19"/>
    </row>
    <row r="17" spans="1:11" ht="13.5" thickBot="1" x14ac:dyDescent="0.25">
      <c r="A17" t="str">
        <f>CONCATENATE(B17,C17)</f>
        <v>CORT0</v>
      </c>
      <c r="B17" s="22" t="s">
        <v>124</v>
      </c>
      <c r="C17" s="20">
        <v>0</v>
      </c>
      <c r="D17" s="20"/>
      <c r="E17" s="20"/>
      <c r="F17" s="21">
        <v>0.1618</v>
      </c>
      <c r="G17" s="21">
        <v>1.345E-2</v>
      </c>
      <c r="H17" s="21">
        <v>6</v>
      </c>
      <c r="I17" s="21">
        <v>12.03</v>
      </c>
      <c r="J17" s="21" t="s">
        <v>48</v>
      </c>
      <c r="K17" s="5"/>
    </row>
    <row r="18" spans="1:11" ht="13.5" thickBot="1" x14ac:dyDescent="0.25">
      <c r="A18" t="str">
        <f>CONCATENATE(B18,C18)</f>
        <v>CORT1</v>
      </c>
      <c r="B18" s="22" t="s">
        <v>124</v>
      </c>
      <c r="C18" s="20">
        <v>1</v>
      </c>
      <c r="D18" s="20"/>
      <c r="E18" s="20"/>
      <c r="F18" s="21">
        <v>0.1305</v>
      </c>
      <c r="G18" s="21">
        <v>1.3899999999999999E-2</v>
      </c>
      <c r="H18" s="21">
        <v>6</v>
      </c>
      <c r="I18" s="21">
        <v>9.39</v>
      </c>
      <c r="J18" s="21" t="s">
        <v>48</v>
      </c>
      <c r="K18" s="5"/>
    </row>
    <row r="19" spans="1:11" ht="26.25" thickBot="1" x14ac:dyDescent="0.25">
      <c r="A19" t="str">
        <f>CONCATENATE(B19,D19)</f>
        <v>LINETYPE0</v>
      </c>
      <c r="B19" s="22" t="s">
        <v>38</v>
      </c>
      <c r="C19" s="20"/>
      <c r="D19" s="20">
        <v>0</v>
      </c>
      <c r="E19" s="20"/>
      <c r="F19" s="21">
        <v>0.14360000000000001</v>
      </c>
      <c r="G19" s="21">
        <v>1.6809999999999999E-2</v>
      </c>
      <c r="H19" s="21">
        <v>6</v>
      </c>
      <c r="I19" s="21">
        <v>8.5399999999999991</v>
      </c>
      <c r="J19" s="21">
        <v>1E-4</v>
      </c>
      <c r="K19" s="5"/>
    </row>
    <row r="20" spans="1:11" ht="26.25" thickBot="1" x14ac:dyDescent="0.25">
      <c r="A20" t="str">
        <f>CONCATENATE(B20,D20)</f>
        <v>LINETYPE1</v>
      </c>
      <c r="B20" s="22" t="s">
        <v>38</v>
      </c>
      <c r="C20" s="20"/>
      <c r="D20" s="20">
        <v>1</v>
      </c>
      <c r="E20" s="20"/>
      <c r="F20" s="21">
        <v>0.1487</v>
      </c>
      <c r="G20" s="21">
        <v>1.3599999999999999E-2</v>
      </c>
      <c r="H20" s="21">
        <v>6</v>
      </c>
      <c r="I20" s="21">
        <v>10.93</v>
      </c>
      <c r="J20" s="21" t="s">
        <v>48</v>
      </c>
      <c r="K20" s="5"/>
    </row>
    <row r="21" spans="1:11" ht="26.25" thickBot="1" x14ac:dyDescent="0.25">
      <c r="A21" t="str">
        <f>CONCATENATE(B21,C21,D21)</f>
        <v>CORT*LINETYPE00</v>
      </c>
      <c r="B21" s="22" t="s">
        <v>125</v>
      </c>
      <c r="C21" s="20">
        <v>0</v>
      </c>
      <c r="D21" s="20">
        <v>0</v>
      </c>
      <c r="E21" s="20"/>
      <c r="F21" s="21">
        <v>0.1651</v>
      </c>
      <c r="G21" s="21">
        <v>1.9269999999999999E-2</v>
      </c>
      <c r="H21" s="21">
        <v>6</v>
      </c>
      <c r="I21" s="21">
        <v>8.57</v>
      </c>
      <c r="J21" s="21">
        <v>1E-4</v>
      </c>
      <c r="K21" s="5"/>
    </row>
    <row r="22" spans="1:11" ht="26.25" thickBot="1" x14ac:dyDescent="0.25">
      <c r="A22" t="str">
        <f>CONCATENATE(B22,C22,D22)</f>
        <v>CORT*LINETYPE01</v>
      </c>
      <c r="B22" s="22" t="s">
        <v>125</v>
      </c>
      <c r="C22" s="20">
        <v>0</v>
      </c>
      <c r="D22" s="20">
        <v>1</v>
      </c>
      <c r="E22" s="20"/>
      <c r="F22" s="21">
        <v>0.1585</v>
      </c>
      <c r="G22" s="21">
        <v>1.4880000000000001E-2</v>
      </c>
      <c r="H22" s="21">
        <v>6</v>
      </c>
      <c r="I22" s="21">
        <v>10.65</v>
      </c>
      <c r="J22" s="21" t="s">
        <v>48</v>
      </c>
      <c r="K22" s="5"/>
    </row>
    <row r="23" spans="1:11" ht="26.25" thickBot="1" x14ac:dyDescent="0.25">
      <c r="A23" t="str">
        <f>CONCATENATE(B23,C23,D23)</f>
        <v>CORT*LINETYPE10</v>
      </c>
      <c r="B23" s="22" t="s">
        <v>125</v>
      </c>
      <c r="C23" s="20">
        <v>1</v>
      </c>
      <c r="D23" s="20">
        <v>0</v>
      </c>
      <c r="E23" s="20"/>
      <c r="F23" s="21">
        <v>0.1221</v>
      </c>
      <c r="G23" s="21">
        <v>1.9140000000000001E-2</v>
      </c>
      <c r="H23" s="21">
        <v>6</v>
      </c>
      <c r="I23" s="21">
        <v>6.38</v>
      </c>
      <c r="J23" s="21">
        <v>6.9999999999999999E-4</v>
      </c>
      <c r="K23" s="5"/>
    </row>
    <row r="24" spans="1:11" ht="26.25" thickBot="1" x14ac:dyDescent="0.25">
      <c r="A24" t="str">
        <f>CONCATENATE(B24,C24,D24)</f>
        <v>CORT*LINETYPE11</v>
      </c>
      <c r="B24" s="22" t="s">
        <v>125</v>
      </c>
      <c r="C24" s="20">
        <v>1</v>
      </c>
      <c r="D24" s="20">
        <v>1</v>
      </c>
      <c r="E24" s="20"/>
      <c r="F24" s="21">
        <v>0.1389</v>
      </c>
      <c r="G24" s="21">
        <v>1.602E-2</v>
      </c>
      <c r="H24" s="21">
        <v>6</v>
      </c>
      <c r="I24" s="21">
        <v>8.67</v>
      </c>
      <c r="J24" s="21">
        <v>1E-4</v>
      </c>
      <c r="K24" s="5"/>
    </row>
    <row r="25" spans="1:11" ht="13.5" thickBot="1" x14ac:dyDescent="0.25">
      <c r="A25" t="str">
        <f>CONCATENATE(B25,E25)</f>
        <v>MINI0</v>
      </c>
      <c r="B25" s="22" t="s">
        <v>39</v>
      </c>
      <c r="C25" s="20"/>
      <c r="D25" s="20"/>
      <c r="E25" s="20">
        <v>0</v>
      </c>
      <c r="F25" s="21">
        <v>9.6909999999999996E-2</v>
      </c>
      <c r="G25" s="21">
        <v>9.5029999999999993E-3</v>
      </c>
      <c r="H25" s="21">
        <v>68</v>
      </c>
      <c r="I25" s="21">
        <v>10.199999999999999</v>
      </c>
      <c r="J25" s="21" t="s">
        <v>48</v>
      </c>
      <c r="K25" s="5"/>
    </row>
    <row r="26" spans="1:11" ht="13.5" thickBot="1" x14ac:dyDescent="0.25">
      <c r="A26" t="str">
        <f>CONCATENATE(B26,E26)</f>
        <v>MINI1</v>
      </c>
      <c r="B26" s="22" t="s">
        <v>39</v>
      </c>
      <c r="C26" s="20"/>
      <c r="D26" s="20"/>
      <c r="E26" s="20">
        <v>1</v>
      </c>
      <c r="F26" s="21">
        <v>0.19539999999999999</v>
      </c>
      <c r="G26" s="21">
        <v>2.0660000000000001E-2</v>
      </c>
      <c r="H26" s="21">
        <v>68</v>
      </c>
      <c r="I26" s="21">
        <v>9.4600000000000009</v>
      </c>
      <c r="J26" s="21" t="s">
        <v>48</v>
      </c>
      <c r="K26" s="5"/>
    </row>
    <row r="27" spans="1:11" ht="26.25" thickBot="1" x14ac:dyDescent="0.25">
      <c r="A27" t="str">
        <f>CONCATENATE(B27,C27,E27)</f>
        <v>CORT*MINI00</v>
      </c>
      <c r="B27" s="22" t="s">
        <v>126</v>
      </c>
      <c r="C27" s="20">
        <v>0</v>
      </c>
      <c r="D27" s="20"/>
      <c r="E27" s="20">
        <v>0</v>
      </c>
      <c r="F27" s="21">
        <v>0.1137</v>
      </c>
      <c r="G27" s="21">
        <v>1.1849999999999999E-2</v>
      </c>
      <c r="H27" s="21">
        <v>68</v>
      </c>
      <c r="I27" s="21">
        <v>9.6</v>
      </c>
      <c r="J27" s="21" t="s">
        <v>48</v>
      </c>
      <c r="K27" s="5"/>
    </row>
    <row r="28" spans="1:11" ht="26.25" thickBot="1" x14ac:dyDescent="0.25">
      <c r="A28" t="str">
        <f>CONCATENATE(B28,C28,E28)</f>
        <v>CORT*MINI01</v>
      </c>
      <c r="B28" s="22" t="s">
        <v>126</v>
      </c>
      <c r="C28" s="20">
        <v>0</v>
      </c>
      <c r="D28" s="20"/>
      <c r="E28" s="20">
        <v>1</v>
      </c>
      <c r="F28" s="21">
        <v>0.2099</v>
      </c>
      <c r="G28" s="21">
        <v>2.366E-2</v>
      </c>
      <c r="H28" s="21">
        <v>68</v>
      </c>
      <c r="I28" s="21">
        <v>8.8699999999999992</v>
      </c>
      <c r="J28" s="21" t="s">
        <v>48</v>
      </c>
      <c r="K28" s="5"/>
    </row>
    <row r="29" spans="1:11" ht="26.25" thickBot="1" x14ac:dyDescent="0.25">
      <c r="A29" t="str">
        <f>CONCATENATE(B29,C29,E29)</f>
        <v>CORT*MINI10</v>
      </c>
      <c r="B29" s="22" t="s">
        <v>126</v>
      </c>
      <c r="C29" s="20">
        <v>1</v>
      </c>
      <c r="D29" s="20"/>
      <c r="E29" s="20">
        <v>0</v>
      </c>
      <c r="F29" s="21">
        <v>8.0100000000000005E-2</v>
      </c>
      <c r="G29" s="21">
        <v>1.1310000000000001E-2</v>
      </c>
      <c r="H29" s="21">
        <v>68</v>
      </c>
      <c r="I29" s="21">
        <v>7.08</v>
      </c>
      <c r="J29" s="21" t="s">
        <v>48</v>
      </c>
      <c r="K29" s="5"/>
    </row>
    <row r="30" spans="1:11" ht="26.25" thickBot="1" x14ac:dyDescent="0.25">
      <c r="A30" t="str">
        <f>CONCATENATE(B30,C30,E30)</f>
        <v>CORT*MINI11</v>
      </c>
      <c r="B30" s="22" t="s">
        <v>126</v>
      </c>
      <c r="C30" s="20">
        <v>1</v>
      </c>
      <c r="D30" s="20"/>
      <c r="E30" s="20">
        <v>1</v>
      </c>
      <c r="F30" s="21">
        <v>0.18099999999999999</v>
      </c>
      <c r="G30" s="21">
        <v>2.4219999999999998E-2</v>
      </c>
      <c r="H30" s="21">
        <v>68</v>
      </c>
      <c r="I30" s="21">
        <v>7.47</v>
      </c>
      <c r="J30" s="21" t="s">
        <v>48</v>
      </c>
      <c r="K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</sheetData>
  <mergeCells count="10">
    <mergeCell ref="J15:J16"/>
    <mergeCell ref="A1:E1"/>
    <mergeCell ref="A14:I14"/>
    <mergeCell ref="B15:B16"/>
    <mergeCell ref="C15:C16"/>
    <mergeCell ref="D15:D16"/>
    <mergeCell ref="E15:E16"/>
    <mergeCell ref="F15:F16"/>
    <mergeCell ref="H15:H16"/>
    <mergeCell ref="I15:I1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3.53</v>
      </c>
      <c r="E3" s="21">
        <v>0.10929999999999999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3.33</v>
      </c>
      <c r="E4" s="21">
        <v>0.11799999999999999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0.1</v>
      </c>
      <c r="E5" s="21">
        <v>0.75749999999999995</v>
      </c>
    </row>
    <row r="6" spans="1:11" x14ac:dyDescent="0.2">
      <c r="A6" s="22" t="s">
        <v>39</v>
      </c>
      <c r="B6" s="21">
        <v>1</v>
      </c>
      <c r="C6" s="21">
        <v>68</v>
      </c>
      <c r="D6" s="21">
        <v>0.34</v>
      </c>
      <c r="E6" s="21">
        <v>0.55889999999999995</v>
      </c>
    </row>
    <row r="7" spans="1:11" ht="25.5" x14ac:dyDescent="0.2">
      <c r="A7" s="22" t="s">
        <v>126</v>
      </c>
      <c r="B7" s="21">
        <v>1</v>
      </c>
      <c r="C7" s="21">
        <v>68</v>
      </c>
      <c r="D7" s="21">
        <v>1.21</v>
      </c>
      <c r="E7" s="21">
        <v>0.27589999999999998</v>
      </c>
    </row>
    <row r="8" spans="1:11" x14ac:dyDescent="0.2">
      <c r="A8" s="22" t="s">
        <v>182</v>
      </c>
      <c r="B8" s="21">
        <v>1</v>
      </c>
      <c r="C8" s="21">
        <v>68</v>
      </c>
      <c r="D8" s="21">
        <v>1.79</v>
      </c>
      <c r="E8" s="21">
        <v>0.18490000000000001</v>
      </c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53" t="s">
        <v>47</v>
      </c>
      <c r="B14" s="54"/>
      <c r="C14" s="54"/>
      <c r="D14" s="54"/>
      <c r="E14" s="54"/>
      <c r="F14" s="54"/>
      <c r="G14" s="54"/>
      <c r="H14" s="54"/>
      <c r="I14" s="54"/>
      <c r="J14" s="17"/>
    </row>
    <row r="15" spans="1:11" ht="25.5" x14ac:dyDescent="0.2">
      <c r="B15" s="55" t="s">
        <v>41</v>
      </c>
      <c r="C15" s="52" t="s">
        <v>124</v>
      </c>
      <c r="D15" s="52" t="s">
        <v>38</v>
      </c>
      <c r="E15" s="52" t="s">
        <v>39</v>
      </c>
      <c r="F15" s="52" t="s">
        <v>42</v>
      </c>
      <c r="G15" s="20" t="s">
        <v>43</v>
      </c>
      <c r="H15" s="52" t="s">
        <v>40</v>
      </c>
      <c r="I15" s="52" t="s">
        <v>45</v>
      </c>
      <c r="J15" s="52" t="s">
        <v>46</v>
      </c>
      <c r="K15" s="18"/>
    </row>
    <row r="16" spans="1:11" ht="15" thickBot="1" x14ac:dyDescent="0.25">
      <c r="B16" s="55"/>
      <c r="C16" s="52"/>
      <c r="D16" s="52"/>
      <c r="E16" s="52"/>
      <c r="F16" s="52"/>
      <c r="G16" s="20" t="s">
        <v>44</v>
      </c>
      <c r="H16" s="52"/>
      <c r="I16" s="52"/>
      <c r="J16" s="52"/>
      <c r="K16" s="19"/>
    </row>
    <row r="17" spans="1:11" ht="13.5" thickBot="1" x14ac:dyDescent="0.25">
      <c r="A17" t="str">
        <f>CONCATENATE(B17,C17)</f>
        <v>CORT0</v>
      </c>
      <c r="B17" s="22" t="s">
        <v>124</v>
      </c>
      <c r="C17" s="20">
        <v>0</v>
      </c>
      <c r="D17" s="20"/>
      <c r="E17" s="20"/>
      <c r="F17" s="21">
        <v>0.104</v>
      </c>
      <c r="G17" s="21">
        <v>5.359E-3</v>
      </c>
      <c r="H17" s="21">
        <v>6</v>
      </c>
      <c r="I17" s="21">
        <v>19.399999999999999</v>
      </c>
      <c r="J17" s="21" t="s">
        <v>48</v>
      </c>
      <c r="K17" s="5"/>
    </row>
    <row r="18" spans="1:11" ht="13.5" thickBot="1" x14ac:dyDescent="0.25">
      <c r="A18" t="str">
        <f>CONCATENATE(B18,C18)</f>
        <v>CORT1</v>
      </c>
      <c r="B18" s="22" t="s">
        <v>124</v>
      </c>
      <c r="C18" s="20">
        <v>1</v>
      </c>
      <c r="D18" s="20"/>
      <c r="E18" s="20"/>
      <c r="F18" s="21">
        <v>9.6519999999999995E-2</v>
      </c>
      <c r="G18" s="21">
        <v>5.4539999999999996E-3</v>
      </c>
      <c r="H18" s="21">
        <v>6</v>
      </c>
      <c r="I18" s="21">
        <v>17.7</v>
      </c>
      <c r="J18" s="21" t="s">
        <v>48</v>
      </c>
      <c r="K18" s="5"/>
    </row>
    <row r="19" spans="1:11" ht="26.25" thickBot="1" x14ac:dyDescent="0.25">
      <c r="A19" t="str">
        <f>CONCATENATE(B19,D19)</f>
        <v>LINETYPE0</v>
      </c>
      <c r="B19" s="22" t="s">
        <v>38</v>
      </c>
      <c r="C19" s="20"/>
      <c r="D19" s="20">
        <v>0</v>
      </c>
      <c r="E19" s="20"/>
      <c r="F19" s="21">
        <v>0.1087</v>
      </c>
      <c r="G19" s="21">
        <v>7.0930000000000003E-3</v>
      </c>
      <c r="H19" s="21">
        <v>6</v>
      </c>
      <c r="I19" s="21">
        <v>15.33</v>
      </c>
      <c r="J19" s="21" t="s">
        <v>48</v>
      </c>
      <c r="K19" s="5"/>
    </row>
    <row r="20" spans="1:11" ht="26.25" thickBot="1" x14ac:dyDescent="0.25">
      <c r="A20" t="str">
        <f>CONCATENATE(B20,D20)</f>
        <v>LINETYPE1</v>
      </c>
      <c r="B20" s="22" t="s">
        <v>38</v>
      </c>
      <c r="C20" s="20"/>
      <c r="D20" s="20">
        <v>1</v>
      </c>
      <c r="E20" s="20"/>
      <c r="F20" s="21">
        <v>9.1759999999999994E-2</v>
      </c>
      <c r="G20" s="21">
        <v>6.5989999999999998E-3</v>
      </c>
      <c r="H20" s="21">
        <v>6</v>
      </c>
      <c r="I20" s="21">
        <v>13.9</v>
      </c>
      <c r="J20" s="21" t="s">
        <v>48</v>
      </c>
      <c r="K20" s="5"/>
    </row>
    <row r="21" spans="1:11" ht="26.25" thickBot="1" x14ac:dyDescent="0.25">
      <c r="A21" t="str">
        <f>CONCATENATE(B21,C21,D21)</f>
        <v>CORT*LINETYPE00</v>
      </c>
      <c r="B21" s="22" t="s">
        <v>125</v>
      </c>
      <c r="C21" s="20">
        <v>0</v>
      </c>
      <c r="D21" s="20">
        <v>0</v>
      </c>
      <c r="E21" s="20"/>
      <c r="F21" s="21">
        <v>0.1129</v>
      </c>
      <c r="G21" s="21">
        <v>7.5969999999999996E-3</v>
      </c>
      <c r="H21" s="21">
        <v>6</v>
      </c>
      <c r="I21" s="21">
        <v>14.86</v>
      </c>
      <c r="J21" s="21" t="s">
        <v>48</v>
      </c>
      <c r="K21" s="5"/>
    </row>
    <row r="22" spans="1:11" ht="26.25" thickBot="1" x14ac:dyDescent="0.25">
      <c r="A22" t="str">
        <f>CONCATENATE(B22,C22,D22)</f>
        <v>CORT*LINETYPE01</v>
      </c>
      <c r="B22" s="22" t="s">
        <v>125</v>
      </c>
      <c r="C22" s="20">
        <v>0</v>
      </c>
      <c r="D22" s="20">
        <v>1</v>
      </c>
      <c r="E22" s="20"/>
      <c r="F22" s="21">
        <v>9.5000000000000001E-2</v>
      </c>
      <c r="G22" s="21">
        <v>6.8669999999999998E-3</v>
      </c>
      <c r="H22" s="21">
        <v>6</v>
      </c>
      <c r="I22" s="21">
        <v>13.83</v>
      </c>
      <c r="J22" s="21" t="s">
        <v>48</v>
      </c>
      <c r="K22" s="5"/>
    </row>
    <row r="23" spans="1:11" ht="26.25" thickBot="1" x14ac:dyDescent="0.25">
      <c r="A23" t="str">
        <f>CONCATENATE(B23,C23,D23)</f>
        <v>CORT*LINETYPE10</v>
      </c>
      <c r="B23" s="22" t="s">
        <v>125</v>
      </c>
      <c r="C23" s="20">
        <v>1</v>
      </c>
      <c r="D23" s="20">
        <v>0</v>
      </c>
      <c r="E23" s="20"/>
      <c r="F23" s="21">
        <v>0.1045</v>
      </c>
      <c r="G23" s="21">
        <v>7.5969999999999996E-3</v>
      </c>
      <c r="H23" s="21">
        <v>6</v>
      </c>
      <c r="I23" s="21">
        <v>13.76</v>
      </c>
      <c r="J23" s="21" t="s">
        <v>48</v>
      </c>
      <c r="K23" s="5"/>
    </row>
    <row r="24" spans="1:11" ht="26.25" thickBot="1" x14ac:dyDescent="0.25">
      <c r="A24" t="str">
        <f>CONCATENATE(B24,C24,D24)</f>
        <v>CORT*LINETYPE11</v>
      </c>
      <c r="B24" s="22" t="s">
        <v>125</v>
      </c>
      <c r="C24" s="20">
        <v>1</v>
      </c>
      <c r="D24" s="20">
        <v>1</v>
      </c>
      <c r="E24" s="20"/>
      <c r="F24" s="21">
        <v>8.8510000000000005E-2</v>
      </c>
      <c r="G24" s="21">
        <v>7.0400000000000003E-3</v>
      </c>
      <c r="H24" s="21">
        <v>6</v>
      </c>
      <c r="I24" s="21">
        <v>12.57</v>
      </c>
      <c r="J24" s="21" t="s">
        <v>48</v>
      </c>
      <c r="K24" s="5"/>
    </row>
    <row r="25" spans="1:11" ht="13.5" thickBot="1" x14ac:dyDescent="0.25">
      <c r="A25" t="str">
        <f>CONCATENATE(B25,E25)</f>
        <v>MINI0</v>
      </c>
      <c r="B25" s="22" t="s">
        <v>39</v>
      </c>
      <c r="C25" s="20"/>
      <c r="D25" s="20"/>
      <c r="E25" s="20">
        <v>0</v>
      </c>
      <c r="F25" s="21">
        <v>9.8460000000000006E-2</v>
      </c>
      <c r="G25" s="21">
        <v>4.6379999999999998E-3</v>
      </c>
      <c r="H25" s="21">
        <v>68</v>
      </c>
      <c r="I25" s="21">
        <v>21.23</v>
      </c>
      <c r="J25" s="21" t="s">
        <v>48</v>
      </c>
      <c r="K25" s="5"/>
    </row>
    <row r="26" spans="1:11" ht="13.5" thickBot="1" x14ac:dyDescent="0.25">
      <c r="A26" t="str">
        <f>CONCATENATE(B26,E26)</f>
        <v>MINI1</v>
      </c>
      <c r="B26" s="22" t="s">
        <v>39</v>
      </c>
      <c r="C26" s="20"/>
      <c r="D26" s="20"/>
      <c r="E26" s="20">
        <v>1</v>
      </c>
      <c r="F26" s="21">
        <v>0.10199999999999999</v>
      </c>
      <c r="G26" s="21">
        <v>6.8830000000000002E-3</v>
      </c>
      <c r="H26" s="21">
        <v>68</v>
      </c>
      <c r="I26" s="21">
        <v>14.82</v>
      </c>
      <c r="J26" s="21" t="s">
        <v>48</v>
      </c>
      <c r="K26" s="5"/>
    </row>
    <row r="27" spans="1:11" ht="26.25" thickBot="1" x14ac:dyDescent="0.25">
      <c r="A27" t="str">
        <f>CONCATENATE(B27,C27,E27)</f>
        <v>CORT*MINI00</v>
      </c>
      <c r="B27" s="22" t="s">
        <v>126</v>
      </c>
      <c r="C27" s="20">
        <v>0</v>
      </c>
      <c r="D27" s="20"/>
      <c r="E27" s="20">
        <v>0</v>
      </c>
      <c r="F27" s="21">
        <v>0.10009999999999999</v>
      </c>
      <c r="G27" s="21">
        <v>5.019E-3</v>
      </c>
      <c r="H27" s="21">
        <v>68</v>
      </c>
      <c r="I27" s="21">
        <v>19.93</v>
      </c>
      <c r="J27" s="21" t="s">
        <v>48</v>
      </c>
      <c r="K27" s="5"/>
    </row>
    <row r="28" spans="1:11" ht="26.25" thickBot="1" x14ac:dyDescent="0.25">
      <c r="A28" t="str">
        <f>CONCATENATE(B28,C28,E28)</f>
        <v>CORT*MINI01</v>
      </c>
      <c r="B28" s="22" t="s">
        <v>126</v>
      </c>
      <c r="C28" s="20">
        <v>0</v>
      </c>
      <c r="D28" s="20"/>
      <c r="E28" s="20">
        <v>1</v>
      </c>
      <c r="F28" s="21">
        <v>0.1079</v>
      </c>
      <c r="G28" s="21">
        <v>7.6920000000000001E-3</v>
      </c>
      <c r="H28" s="21">
        <v>68</v>
      </c>
      <c r="I28" s="21">
        <v>14.02</v>
      </c>
      <c r="J28" s="21" t="s">
        <v>48</v>
      </c>
      <c r="K28" s="5"/>
    </row>
    <row r="29" spans="1:11" ht="26.25" thickBot="1" x14ac:dyDescent="0.25">
      <c r="A29" t="str">
        <f>CONCATENATE(B29,C29,E29)</f>
        <v>CORT*MINI10</v>
      </c>
      <c r="B29" s="22" t="s">
        <v>126</v>
      </c>
      <c r="C29" s="20">
        <v>1</v>
      </c>
      <c r="D29" s="20"/>
      <c r="E29" s="20">
        <v>0</v>
      </c>
      <c r="F29" s="21">
        <v>9.6869999999999998E-2</v>
      </c>
      <c r="G29" s="21">
        <v>4.934E-3</v>
      </c>
      <c r="H29" s="21">
        <v>68</v>
      </c>
      <c r="I29" s="21">
        <v>19.64</v>
      </c>
      <c r="J29" s="21" t="s">
        <v>48</v>
      </c>
      <c r="K29" s="5"/>
    </row>
    <row r="30" spans="1:11" ht="26.25" thickBot="1" x14ac:dyDescent="0.25">
      <c r="A30" t="str">
        <f>CONCATENATE(B30,C30,E30)</f>
        <v>CORT*MINI11</v>
      </c>
      <c r="B30" s="22" t="s">
        <v>126</v>
      </c>
      <c r="C30" s="20">
        <v>1</v>
      </c>
      <c r="D30" s="20"/>
      <c r="E30" s="20">
        <v>1</v>
      </c>
      <c r="F30" s="21">
        <v>9.6159999999999995E-2</v>
      </c>
      <c r="G30" s="21">
        <v>7.7330000000000003E-3</v>
      </c>
      <c r="H30" s="21">
        <v>68</v>
      </c>
      <c r="I30" s="21">
        <v>12.44</v>
      </c>
      <c r="J30" s="21" t="s">
        <v>48</v>
      </c>
      <c r="K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</sheetData>
  <mergeCells count="10">
    <mergeCell ref="J15:J16"/>
    <mergeCell ref="A1:E1"/>
    <mergeCell ref="A14:I14"/>
    <mergeCell ref="B15:B16"/>
    <mergeCell ref="C15:C16"/>
    <mergeCell ref="D15:D16"/>
    <mergeCell ref="E15:E16"/>
    <mergeCell ref="F15:F16"/>
    <mergeCell ref="H15:H16"/>
    <mergeCell ref="I15:I1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14.21</v>
      </c>
      <c r="E3" s="21">
        <v>9.2999999999999992E-3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0.75</v>
      </c>
      <c r="E4" s="21">
        <v>0.41839999999999999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0.1</v>
      </c>
      <c r="E5" s="21">
        <v>0.75929999999999997</v>
      </c>
    </row>
    <row r="6" spans="1:11" x14ac:dyDescent="0.2">
      <c r="A6" s="22" t="s">
        <v>39</v>
      </c>
      <c r="B6" s="21">
        <v>1</v>
      </c>
      <c r="C6" s="21">
        <v>65</v>
      </c>
      <c r="D6" s="21">
        <v>7.49</v>
      </c>
      <c r="E6" s="21">
        <v>8.0000000000000002E-3</v>
      </c>
    </row>
    <row r="7" spans="1:11" ht="25.5" x14ac:dyDescent="0.2">
      <c r="A7" s="22" t="s">
        <v>126</v>
      </c>
      <c r="B7" s="21">
        <v>1</v>
      </c>
      <c r="C7" s="21">
        <v>65</v>
      </c>
      <c r="D7" s="21">
        <v>1.19</v>
      </c>
      <c r="E7" s="21">
        <v>0.27860000000000001</v>
      </c>
    </row>
    <row r="8" spans="1:11" x14ac:dyDescent="0.2">
      <c r="A8" s="22" t="s">
        <v>182</v>
      </c>
      <c r="B8" s="21">
        <v>1</v>
      </c>
      <c r="C8" s="21">
        <v>65</v>
      </c>
      <c r="D8" s="21">
        <v>17.100000000000001</v>
      </c>
      <c r="E8" s="21">
        <v>1E-4</v>
      </c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53" t="s">
        <v>47</v>
      </c>
      <c r="B14" s="54"/>
      <c r="C14" s="54"/>
      <c r="D14" s="54"/>
      <c r="E14" s="54"/>
      <c r="F14" s="54"/>
      <c r="G14" s="54"/>
      <c r="H14" s="54"/>
      <c r="I14" s="54"/>
      <c r="J14" s="17"/>
    </row>
    <row r="15" spans="1:11" ht="25.5" x14ac:dyDescent="0.2">
      <c r="B15" s="55" t="s">
        <v>41</v>
      </c>
      <c r="C15" s="52" t="s">
        <v>124</v>
      </c>
      <c r="D15" s="52" t="s">
        <v>38</v>
      </c>
      <c r="E15" s="52" t="s">
        <v>39</v>
      </c>
      <c r="F15" s="52" t="s">
        <v>42</v>
      </c>
      <c r="G15" s="20" t="s">
        <v>43</v>
      </c>
      <c r="H15" s="52" t="s">
        <v>40</v>
      </c>
      <c r="I15" s="52" t="s">
        <v>45</v>
      </c>
      <c r="J15" s="52" t="s">
        <v>46</v>
      </c>
      <c r="K15" s="18"/>
    </row>
    <row r="16" spans="1:11" ht="15" thickBot="1" x14ac:dyDescent="0.25">
      <c r="B16" s="55"/>
      <c r="C16" s="52"/>
      <c r="D16" s="52"/>
      <c r="E16" s="52"/>
      <c r="F16" s="52"/>
      <c r="G16" s="20" t="s">
        <v>44</v>
      </c>
      <c r="H16" s="52"/>
      <c r="I16" s="52"/>
      <c r="J16" s="52"/>
      <c r="K16" s="19"/>
    </row>
    <row r="17" spans="1:11" ht="13.5" thickBot="1" x14ac:dyDescent="0.25">
      <c r="A17" t="str">
        <f>CONCATENATE(B17,C17)</f>
        <v>CORT0</v>
      </c>
      <c r="B17" s="22" t="s">
        <v>124</v>
      </c>
      <c r="C17" s="20">
        <v>0</v>
      </c>
      <c r="D17" s="20"/>
      <c r="E17" s="20"/>
      <c r="F17" s="21">
        <v>0.22559999999999999</v>
      </c>
      <c r="G17" s="21">
        <v>3.4529999999999998E-2</v>
      </c>
      <c r="H17" s="21">
        <v>6</v>
      </c>
      <c r="I17" s="21">
        <v>6.53</v>
      </c>
      <c r="J17" s="21">
        <v>5.9999999999999995E-4</v>
      </c>
      <c r="K17" s="5"/>
    </row>
    <row r="18" spans="1:11" ht="13.5" thickBot="1" x14ac:dyDescent="0.25">
      <c r="A18" t="str">
        <f>CONCATENATE(B18,C18)</f>
        <v>CORT1</v>
      </c>
      <c r="B18" s="22" t="s">
        <v>124</v>
      </c>
      <c r="C18" s="20">
        <v>1</v>
      </c>
      <c r="D18" s="20"/>
      <c r="E18" s="20"/>
      <c r="F18" s="21">
        <v>0.38740000000000002</v>
      </c>
      <c r="G18" s="21">
        <v>3.542E-2</v>
      </c>
      <c r="H18" s="21">
        <v>6</v>
      </c>
      <c r="I18" s="21">
        <v>10.94</v>
      </c>
      <c r="J18" s="21" t="s">
        <v>48</v>
      </c>
      <c r="K18" s="5"/>
    </row>
    <row r="19" spans="1:11" ht="26.25" thickBot="1" x14ac:dyDescent="0.25">
      <c r="A19" t="str">
        <f>CONCATENATE(B19,D19)</f>
        <v>LINETYPE0</v>
      </c>
      <c r="B19" s="22" t="s">
        <v>38</v>
      </c>
      <c r="C19" s="20"/>
      <c r="D19" s="20">
        <v>0</v>
      </c>
      <c r="E19" s="20"/>
      <c r="F19" s="21">
        <v>0.32669999999999999</v>
      </c>
      <c r="G19" s="21">
        <v>3.9269999999999999E-2</v>
      </c>
      <c r="H19" s="21">
        <v>6</v>
      </c>
      <c r="I19" s="21">
        <v>8.32</v>
      </c>
      <c r="J19" s="21">
        <v>2.0000000000000001E-4</v>
      </c>
      <c r="K19" s="5"/>
    </row>
    <row r="20" spans="1:11" ht="26.25" thickBot="1" x14ac:dyDescent="0.25">
      <c r="A20" t="str">
        <f>CONCATENATE(B20,D20)</f>
        <v>LINETYPE1</v>
      </c>
      <c r="B20" s="22" t="s">
        <v>38</v>
      </c>
      <c r="C20" s="20"/>
      <c r="D20" s="20">
        <v>1</v>
      </c>
      <c r="E20" s="20"/>
      <c r="F20" s="21">
        <v>0.2863</v>
      </c>
      <c r="G20" s="21">
        <v>3.2629999999999999E-2</v>
      </c>
      <c r="H20" s="21">
        <v>6</v>
      </c>
      <c r="I20" s="21">
        <v>8.7799999999999994</v>
      </c>
      <c r="J20" s="21">
        <v>1E-4</v>
      </c>
      <c r="K20" s="5"/>
    </row>
    <row r="21" spans="1:11" ht="26.25" thickBot="1" x14ac:dyDescent="0.25">
      <c r="A21" t="str">
        <f>CONCATENATE(B21,C21,D21)</f>
        <v>CORT*LINETYPE00</v>
      </c>
      <c r="B21" s="22" t="s">
        <v>125</v>
      </c>
      <c r="C21" s="20">
        <v>0</v>
      </c>
      <c r="D21" s="20">
        <v>0</v>
      </c>
      <c r="E21" s="20"/>
      <c r="F21" s="21">
        <v>0.24060000000000001</v>
      </c>
      <c r="G21" s="21">
        <v>4.9660000000000003E-2</v>
      </c>
      <c r="H21" s="21">
        <v>6</v>
      </c>
      <c r="I21" s="21">
        <v>4.8499999999999996</v>
      </c>
      <c r="J21" s="21">
        <v>2.8999999999999998E-3</v>
      </c>
      <c r="K21" s="5"/>
    </row>
    <row r="22" spans="1:11" ht="26.25" thickBot="1" x14ac:dyDescent="0.25">
      <c r="A22" t="str">
        <f>CONCATENATE(B22,C22,D22)</f>
        <v>CORT*LINETYPE01</v>
      </c>
      <c r="B22" s="22" t="s">
        <v>125</v>
      </c>
      <c r="C22" s="20">
        <v>0</v>
      </c>
      <c r="D22" s="20">
        <v>1</v>
      </c>
      <c r="E22" s="20"/>
      <c r="F22" s="21">
        <v>0.21060000000000001</v>
      </c>
      <c r="G22" s="21">
        <v>3.9100000000000003E-2</v>
      </c>
      <c r="H22" s="21">
        <v>6</v>
      </c>
      <c r="I22" s="21">
        <v>5.39</v>
      </c>
      <c r="J22" s="21">
        <v>1.6999999999999999E-3</v>
      </c>
      <c r="K22" s="5"/>
    </row>
    <row r="23" spans="1:11" ht="26.25" thickBot="1" x14ac:dyDescent="0.25">
      <c r="A23" t="str">
        <f>CONCATENATE(B23,C23,D23)</f>
        <v>CORT*LINETYPE10</v>
      </c>
      <c r="B23" s="22" t="s">
        <v>125</v>
      </c>
      <c r="C23" s="20">
        <v>1</v>
      </c>
      <c r="D23" s="20">
        <v>0</v>
      </c>
      <c r="E23" s="20"/>
      <c r="F23" s="21">
        <v>0.4128</v>
      </c>
      <c r="G23" s="21">
        <v>4.8869999999999997E-2</v>
      </c>
      <c r="H23" s="21">
        <v>6</v>
      </c>
      <c r="I23" s="21">
        <v>8.4499999999999993</v>
      </c>
      <c r="J23" s="21">
        <v>2.0000000000000001E-4</v>
      </c>
      <c r="K23" s="5"/>
    </row>
    <row r="24" spans="1:11" ht="26.25" thickBot="1" x14ac:dyDescent="0.25">
      <c r="A24" t="str">
        <f>CONCATENATE(B24,C24,D24)</f>
        <v>CORT*LINETYPE11</v>
      </c>
      <c r="B24" s="22" t="s">
        <v>125</v>
      </c>
      <c r="C24" s="20">
        <v>1</v>
      </c>
      <c r="D24" s="20">
        <v>1</v>
      </c>
      <c r="E24" s="20"/>
      <c r="F24" s="21">
        <v>0.36199999999999999</v>
      </c>
      <c r="G24" s="21">
        <v>4.1520000000000001E-2</v>
      </c>
      <c r="H24" s="21">
        <v>6</v>
      </c>
      <c r="I24" s="21">
        <v>8.7200000000000006</v>
      </c>
      <c r="J24" s="21">
        <v>1E-4</v>
      </c>
      <c r="K24" s="5"/>
    </row>
    <row r="25" spans="1:11" ht="13.5" thickBot="1" x14ac:dyDescent="0.25">
      <c r="A25" t="str">
        <f>CONCATENATE(B25,E25)</f>
        <v>MINI0</v>
      </c>
      <c r="B25" s="22" t="s">
        <v>39</v>
      </c>
      <c r="C25" s="20"/>
      <c r="D25" s="20"/>
      <c r="E25" s="20">
        <v>0</v>
      </c>
      <c r="F25" s="21">
        <v>0.24010000000000001</v>
      </c>
      <c r="G25" s="21">
        <v>2.2880000000000001E-2</v>
      </c>
      <c r="H25" s="21">
        <v>65</v>
      </c>
      <c r="I25" s="21">
        <v>10.49</v>
      </c>
      <c r="J25" s="21" t="s">
        <v>48</v>
      </c>
      <c r="K25" s="5"/>
    </row>
    <row r="26" spans="1:11" ht="13.5" thickBot="1" x14ac:dyDescent="0.25">
      <c r="A26" t="str">
        <f>CONCATENATE(B26,E26)</f>
        <v>MINI1</v>
      </c>
      <c r="B26" s="22" t="s">
        <v>39</v>
      </c>
      <c r="C26" s="20"/>
      <c r="D26" s="20"/>
      <c r="E26" s="20">
        <v>1</v>
      </c>
      <c r="F26" s="21">
        <v>0.37290000000000001</v>
      </c>
      <c r="G26" s="21">
        <v>4.6690000000000002E-2</v>
      </c>
      <c r="H26" s="21">
        <v>65</v>
      </c>
      <c r="I26" s="21">
        <v>7.99</v>
      </c>
      <c r="J26" s="21" t="s">
        <v>48</v>
      </c>
      <c r="K26" s="5"/>
    </row>
    <row r="27" spans="1:11" ht="26.25" thickBot="1" x14ac:dyDescent="0.25">
      <c r="A27" t="str">
        <f>CONCATENATE(B27,C27,E27)</f>
        <v>CORT*MINI00</v>
      </c>
      <c r="B27" s="22" t="s">
        <v>126</v>
      </c>
      <c r="C27" s="20">
        <v>0</v>
      </c>
      <c r="D27" s="20"/>
      <c r="E27" s="20">
        <v>0</v>
      </c>
      <c r="F27" s="21">
        <v>0.18149999999999999</v>
      </c>
      <c r="G27" s="21">
        <v>3.082E-2</v>
      </c>
      <c r="H27" s="21">
        <v>65</v>
      </c>
      <c r="I27" s="21">
        <v>5.89</v>
      </c>
      <c r="J27" s="21" t="s">
        <v>48</v>
      </c>
      <c r="K27" s="5"/>
    </row>
    <row r="28" spans="1:11" ht="26.25" thickBot="1" x14ac:dyDescent="0.25">
      <c r="A28" t="str">
        <f>CONCATENATE(B28,C28,E28)</f>
        <v>CORT*MINI01</v>
      </c>
      <c r="B28" s="22" t="s">
        <v>126</v>
      </c>
      <c r="C28" s="20">
        <v>0</v>
      </c>
      <c r="D28" s="20"/>
      <c r="E28" s="20">
        <v>1</v>
      </c>
      <c r="F28" s="21">
        <v>0.2697</v>
      </c>
      <c r="G28" s="21">
        <v>5.9369999999999999E-2</v>
      </c>
      <c r="H28" s="21">
        <v>65</v>
      </c>
      <c r="I28" s="21">
        <v>4.54</v>
      </c>
      <c r="J28" s="21" t="s">
        <v>48</v>
      </c>
      <c r="K28" s="5"/>
    </row>
    <row r="29" spans="1:11" ht="26.25" thickBot="1" x14ac:dyDescent="0.25">
      <c r="A29" t="str">
        <f>CONCATENATE(B29,C29,E29)</f>
        <v>CORT*MINI10</v>
      </c>
      <c r="B29" s="22" t="s">
        <v>126</v>
      </c>
      <c r="C29" s="20">
        <v>1</v>
      </c>
      <c r="D29" s="20"/>
      <c r="E29" s="20">
        <v>0</v>
      </c>
      <c r="F29" s="21">
        <v>0.29859999999999998</v>
      </c>
      <c r="G29" s="21">
        <v>2.9569999999999999E-2</v>
      </c>
      <c r="H29" s="21">
        <v>65</v>
      </c>
      <c r="I29" s="21">
        <v>10.1</v>
      </c>
      <c r="J29" s="21" t="s">
        <v>48</v>
      </c>
      <c r="K29" s="5"/>
    </row>
    <row r="30" spans="1:11" ht="26.25" thickBot="1" x14ac:dyDescent="0.25">
      <c r="A30" t="str">
        <f>CONCATENATE(B30,C30,E30)</f>
        <v>CORT*MINI11</v>
      </c>
      <c r="B30" s="22" t="s">
        <v>126</v>
      </c>
      <c r="C30" s="20">
        <v>1</v>
      </c>
      <c r="D30" s="20"/>
      <c r="E30" s="20">
        <v>1</v>
      </c>
      <c r="F30" s="21">
        <v>0.47620000000000001</v>
      </c>
      <c r="G30" s="21">
        <v>5.9769999999999997E-2</v>
      </c>
      <c r="H30" s="21">
        <v>65</v>
      </c>
      <c r="I30" s="21">
        <v>7.97</v>
      </c>
      <c r="J30" s="21" t="s">
        <v>48</v>
      </c>
      <c r="K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</sheetData>
  <mergeCells count="10">
    <mergeCell ref="J15:J16"/>
    <mergeCell ref="A1:E1"/>
    <mergeCell ref="A14:I14"/>
    <mergeCell ref="B15:B16"/>
    <mergeCell ref="C15:C16"/>
    <mergeCell ref="D15:D16"/>
    <mergeCell ref="E15:E16"/>
    <mergeCell ref="F15:F16"/>
    <mergeCell ref="H15:H16"/>
    <mergeCell ref="I15:I1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5</v>
      </c>
      <c r="D3" s="21">
        <v>18</v>
      </c>
      <c r="E3" s="21">
        <v>8.0999999999999996E-3</v>
      </c>
    </row>
    <row r="4" spans="1:11" ht="25.5" x14ac:dyDescent="0.2">
      <c r="A4" s="22" t="s">
        <v>38</v>
      </c>
      <c r="B4" s="21">
        <v>1</v>
      </c>
      <c r="C4" s="21">
        <v>5</v>
      </c>
      <c r="D4" s="21">
        <v>7.6</v>
      </c>
      <c r="E4" s="21">
        <v>0.04</v>
      </c>
    </row>
    <row r="5" spans="1:11" ht="25.5" x14ac:dyDescent="0.2">
      <c r="A5" s="22" t="s">
        <v>125</v>
      </c>
      <c r="B5" s="21">
        <v>1</v>
      </c>
      <c r="C5" s="21">
        <v>5</v>
      </c>
      <c r="D5" s="21">
        <v>5.04</v>
      </c>
      <c r="E5" s="21">
        <v>7.4700000000000003E-2</v>
      </c>
    </row>
    <row r="6" spans="1:11" x14ac:dyDescent="0.2">
      <c r="A6" s="22" t="s">
        <v>39</v>
      </c>
      <c r="B6" s="21">
        <v>1</v>
      </c>
      <c r="C6" s="21">
        <v>54</v>
      </c>
      <c r="D6" s="21">
        <v>9.4600000000000009</v>
      </c>
      <c r="E6" s="21">
        <v>3.3E-3</v>
      </c>
    </row>
    <row r="7" spans="1:11" ht="25.5" x14ac:dyDescent="0.2">
      <c r="A7" s="22" t="s">
        <v>126</v>
      </c>
      <c r="B7" s="21">
        <v>1</v>
      </c>
      <c r="C7" s="21">
        <v>54</v>
      </c>
      <c r="D7" s="21">
        <v>0.8</v>
      </c>
      <c r="E7" s="21">
        <v>0.37419999999999998</v>
      </c>
    </row>
    <row r="8" spans="1:11" x14ac:dyDescent="0.2">
      <c r="A8" s="22" t="s">
        <v>182</v>
      </c>
      <c r="B8" s="21">
        <v>1</v>
      </c>
      <c r="C8" s="21">
        <v>54</v>
      </c>
      <c r="D8" s="21">
        <v>55.89</v>
      </c>
      <c r="E8" s="21" t="s">
        <v>48</v>
      </c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53" t="s">
        <v>47</v>
      </c>
      <c r="B14" s="54"/>
      <c r="C14" s="54"/>
      <c r="D14" s="54"/>
      <c r="E14" s="54"/>
      <c r="F14" s="54"/>
      <c r="G14" s="54"/>
      <c r="H14" s="54"/>
      <c r="I14" s="54"/>
      <c r="J14" s="17"/>
    </row>
    <row r="15" spans="1:11" ht="25.5" x14ac:dyDescent="0.2">
      <c r="B15" s="55" t="s">
        <v>41</v>
      </c>
      <c r="C15" s="52" t="s">
        <v>124</v>
      </c>
      <c r="D15" s="52" t="s">
        <v>38</v>
      </c>
      <c r="E15" s="52" t="s">
        <v>39</v>
      </c>
      <c r="F15" s="52" t="s">
        <v>42</v>
      </c>
      <c r="G15" s="20" t="s">
        <v>43</v>
      </c>
      <c r="H15" s="52" t="s">
        <v>40</v>
      </c>
      <c r="I15" s="52" t="s">
        <v>45</v>
      </c>
      <c r="J15" s="52" t="s">
        <v>46</v>
      </c>
      <c r="K15" s="18"/>
    </row>
    <row r="16" spans="1:11" ht="15" thickBot="1" x14ac:dyDescent="0.25">
      <c r="B16" s="55"/>
      <c r="C16" s="52"/>
      <c r="D16" s="52"/>
      <c r="E16" s="52"/>
      <c r="F16" s="52"/>
      <c r="G16" s="20" t="s">
        <v>44</v>
      </c>
      <c r="H16" s="52"/>
      <c r="I16" s="52"/>
      <c r="J16" s="52"/>
      <c r="K16" s="19"/>
    </row>
    <row r="17" spans="1:11" ht="13.5" thickBot="1" x14ac:dyDescent="0.25">
      <c r="A17" t="str">
        <f>CONCATENATE(B17,C17)</f>
        <v>CORT0</v>
      </c>
      <c r="B17" s="22" t="s">
        <v>124</v>
      </c>
      <c r="C17" s="20">
        <v>0</v>
      </c>
      <c r="D17" s="20"/>
      <c r="E17" s="20"/>
      <c r="F17" s="23">
        <v>-0.80389999999999995</v>
      </c>
      <c r="G17" s="21">
        <v>4.9180000000000001E-2</v>
      </c>
      <c r="H17" s="21">
        <v>5</v>
      </c>
      <c r="I17" s="23">
        <v>-16.34</v>
      </c>
      <c r="J17" s="21" t="s">
        <v>48</v>
      </c>
      <c r="K17" s="5"/>
    </row>
    <row r="18" spans="1:11" ht="13.5" thickBot="1" x14ac:dyDescent="0.25">
      <c r="A18" t="str">
        <f>CONCATENATE(B18,C18)</f>
        <v>CORT1</v>
      </c>
      <c r="B18" s="22" t="s">
        <v>124</v>
      </c>
      <c r="C18" s="20">
        <v>1</v>
      </c>
      <c r="D18" s="20"/>
      <c r="E18" s="20"/>
      <c r="F18" s="23">
        <v>-0.50129999999999997</v>
      </c>
      <c r="G18" s="21">
        <v>4.87E-2</v>
      </c>
      <c r="H18" s="21">
        <v>5</v>
      </c>
      <c r="I18" s="23">
        <v>-10.29</v>
      </c>
      <c r="J18" s="21">
        <v>1E-4</v>
      </c>
      <c r="K18" s="5"/>
    </row>
    <row r="19" spans="1:11" ht="26.25" thickBot="1" x14ac:dyDescent="0.25">
      <c r="A19" t="str">
        <f>CONCATENATE(B19,D19)</f>
        <v>LINETYPE0</v>
      </c>
      <c r="B19" s="22" t="s">
        <v>38</v>
      </c>
      <c r="C19" s="20"/>
      <c r="D19" s="20">
        <v>0</v>
      </c>
      <c r="E19" s="20"/>
      <c r="F19" s="23">
        <v>-0.5756</v>
      </c>
      <c r="G19" s="21">
        <v>5.0099999999999999E-2</v>
      </c>
      <c r="H19" s="21">
        <v>5</v>
      </c>
      <c r="I19" s="23">
        <v>-11.49</v>
      </c>
      <c r="J19" s="21" t="s">
        <v>48</v>
      </c>
      <c r="K19" s="5"/>
    </row>
    <row r="20" spans="1:11" ht="26.25" thickBot="1" x14ac:dyDescent="0.25">
      <c r="A20" t="str">
        <f>CONCATENATE(B20,D20)</f>
        <v>LINETYPE1</v>
      </c>
      <c r="B20" s="22" t="s">
        <v>38</v>
      </c>
      <c r="C20" s="20"/>
      <c r="D20" s="20">
        <v>1</v>
      </c>
      <c r="E20" s="20"/>
      <c r="F20" s="23">
        <v>-0.72960000000000003</v>
      </c>
      <c r="G20" s="21">
        <v>3.6020000000000003E-2</v>
      </c>
      <c r="H20" s="21">
        <v>5</v>
      </c>
      <c r="I20" s="23">
        <v>-20.25</v>
      </c>
      <c r="J20" s="21" t="s">
        <v>48</v>
      </c>
      <c r="K20" s="5"/>
    </row>
    <row r="21" spans="1:11" ht="26.25" thickBot="1" x14ac:dyDescent="0.25">
      <c r="A21" t="str">
        <f>CONCATENATE(B21,C21,D21)</f>
        <v>CORT*LINETYPE00</v>
      </c>
      <c r="B21" s="22" t="s">
        <v>125</v>
      </c>
      <c r="C21" s="20">
        <v>0</v>
      </c>
      <c r="D21" s="20">
        <v>0</v>
      </c>
      <c r="E21" s="20"/>
      <c r="F21" s="23">
        <v>-0.78480000000000005</v>
      </c>
      <c r="G21" s="21">
        <v>7.1139999999999995E-2</v>
      </c>
      <c r="H21" s="21">
        <v>5</v>
      </c>
      <c r="I21" s="23">
        <v>-11.03</v>
      </c>
      <c r="J21" s="21">
        <v>1E-4</v>
      </c>
      <c r="K21" s="5"/>
    </row>
    <row r="22" spans="1:11" ht="26.25" thickBot="1" x14ac:dyDescent="0.25">
      <c r="A22" t="str">
        <f>CONCATENATE(B22,C22,D22)</f>
        <v>CORT*LINETYPE01</v>
      </c>
      <c r="B22" s="22" t="s">
        <v>125</v>
      </c>
      <c r="C22" s="20">
        <v>0</v>
      </c>
      <c r="D22" s="20">
        <v>1</v>
      </c>
      <c r="E22" s="20"/>
      <c r="F22" s="23">
        <v>-0.82299999999999995</v>
      </c>
      <c r="G22" s="21">
        <v>4.9759999999999999E-2</v>
      </c>
      <c r="H22" s="21">
        <v>5</v>
      </c>
      <c r="I22" s="23">
        <v>-16.54</v>
      </c>
      <c r="J22" s="21" t="s">
        <v>48</v>
      </c>
      <c r="K22" s="5"/>
    </row>
    <row r="23" spans="1:11" ht="26.25" thickBot="1" x14ac:dyDescent="0.25">
      <c r="A23" t="str">
        <f>CONCATENATE(B23,C23,D23)</f>
        <v>CORT*LINETYPE10</v>
      </c>
      <c r="B23" s="22" t="s">
        <v>125</v>
      </c>
      <c r="C23" s="20">
        <v>1</v>
      </c>
      <c r="D23" s="20">
        <v>0</v>
      </c>
      <c r="E23" s="20"/>
      <c r="F23" s="23">
        <v>-0.36649999999999999</v>
      </c>
      <c r="G23" s="21">
        <v>7.0050000000000001E-2</v>
      </c>
      <c r="H23" s="21">
        <v>5</v>
      </c>
      <c r="I23" s="23">
        <v>-5.23</v>
      </c>
      <c r="J23" s="21">
        <v>3.3999999999999998E-3</v>
      </c>
      <c r="K23" s="5"/>
    </row>
    <row r="24" spans="1:11" ht="26.25" thickBot="1" x14ac:dyDescent="0.25">
      <c r="A24" t="str">
        <f>CONCATENATE(B24,C24,D24)</f>
        <v>CORT*LINETYPE11</v>
      </c>
      <c r="B24" s="22" t="s">
        <v>125</v>
      </c>
      <c r="C24" s="20">
        <v>1</v>
      </c>
      <c r="D24" s="20">
        <v>1</v>
      </c>
      <c r="E24" s="20"/>
      <c r="F24" s="23">
        <v>-0.6361</v>
      </c>
      <c r="G24" s="21">
        <v>5.398E-2</v>
      </c>
      <c r="H24" s="21">
        <v>5</v>
      </c>
      <c r="I24" s="23">
        <v>-11.78</v>
      </c>
      <c r="J24" s="21" t="s">
        <v>48</v>
      </c>
      <c r="K24" s="5"/>
    </row>
    <row r="25" spans="1:11" ht="13.5" thickBot="1" x14ac:dyDescent="0.25">
      <c r="A25" t="str">
        <f>CONCATENATE(B25,E25)</f>
        <v>MINI0</v>
      </c>
      <c r="B25" s="22" t="s">
        <v>39</v>
      </c>
      <c r="C25" s="20"/>
      <c r="D25" s="20"/>
      <c r="E25" s="20">
        <v>0</v>
      </c>
      <c r="F25" s="23">
        <v>-0.75819999999999999</v>
      </c>
      <c r="G25" s="21">
        <v>2.5700000000000001E-2</v>
      </c>
      <c r="H25" s="21">
        <v>54</v>
      </c>
      <c r="I25" s="23">
        <v>-29.5</v>
      </c>
      <c r="J25" s="21" t="s">
        <v>48</v>
      </c>
      <c r="K25" s="5"/>
    </row>
    <row r="26" spans="1:11" ht="13.5" thickBot="1" x14ac:dyDescent="0.25">
      <c r="A26" t="str">
        <f>CONCATENATE(B26,E26)</f>
        <v>MINI1</v>
      </c>
      <c r="B26" s="22" t="s">
        <v>39</v>
      </c>
      <c r="C26" s="20"/>
      <c r="D26" s="20"/>
      <c r="E26" s="20">
        <v>1</v>
      </c>
      <c r="F26" s="23">
        <v>-0.54700000000000004</v>
      </c>
      <c r="G26" s="21">
        <v>6.2799999999999995E-2</v>
      </c>
      <c r="H26" s="21">
        <v>54</v>
      </c>
      <c r="I26" s="23">
        <v>-8.7100000000000009</v>
      </c>
      <c r="J26" s="21" t="s">
        <v>48</v>
      </c>
      <c r="K26" s="5"/>
    </row>
    <row r="27" spans="1:11" ht="26.25" thickBot="1" x14ac:dyDescent="0.25">
      <c r="A27" t="str">
        <f>CONCATENATE(B27,C27,E27)</f>
        <v>CORT*MINI00</v>
      </c>
      <c r="B27" s="22" t="s">
        <v>126</v>
      </c>
      <c r="C27" s="20">
        <v>0</v>
      </c>
      <c r="D27" s="20"/>
      <c r="E27" s="20">
        <v>0</v>
      </c>
      <c r="F27" s="23">
        <v>-0.87809999999999999</v>
      </c>
      <c r="G27" s="21">
        <v>4.0129999999999999E-2</v>
      </c>
      <c r="H27" s="21">
        <v>54</v>
      </c>
      <c r="I27" s="23">
        <v>-21.88</v>
      </c>
      <c r="J27" s="21" t="s">
        <v>48</v>
      </c>
      <c r="K27" s="5"/>
    </row>
    <row r="28" spans="1:11" ht="26.25" thickBot="1" x14ac:dyDescent="0.25">
      <c r="A28" t="str">
        <f>CONCATENATE(B28,C28,E28)</f>
        <v>CORT*MINI01</v>
      </c>
      <c r="B28" s="22" t="s">
        <v>126</v>
      </c>
      <c r="C28" s="20">
        <v>0</v>
      </c>
      <c r="D28" s="20"/>
      <c r="E28" s="20">
        <v>1</v>
      </c>
      <c r="F28" s="23">
        <v>-0.72960000000000003</v>
      </c>
      <c r="G28" s="21">
        <v>9.0579999999999994E-2</v>
      </c>
      <c r="H28" s="21">
        <v>54</v>
      </c>
      <c r="I28" s="23">
        <v>-8.06</v>
      </c>
      <c r="J28" s="21" t="s">
        <v>48</v>
      </c>
      <c r="K28" s="5"/>
    </row>
    <row r="29" spans="1:11" ht="26.25" thickBot="1" x14ac:dyDescent="0.25">
      <c r="A29" t="str">
        <f>CONCATENATE(B29,C29,E29)</f>
        <v>CORT*MINI10</v>
      </c>
      <c r="B29" s="22" t="s">
        <v>126</v>
      </c>
      <c r="C29" s="20">
        <v>1</v>
      </c>
      <c r="D29" s="20"/>
      <c r="E29" s="20">
        <v>0</v>
      </c>
      <c r="F29" s="23">
        <v>-0.63819999999999999</v>
      </c>
      <c r="G29" s="21">
        <v>4.1910000000000003E-2</v>
      </c>
      <c r="H29" s="21">
        <v>54</v>
      </c>
      <c r="I29" s="23">
        <v>-15.23</v>
      </c>
      <c r="J29" s="21" t="s">
        <v>48</v>
      </c>
      <c r="K29" s="5"/>
    </row>
    <row r="30" spans="1:11" ht="26.25" thickBot="1" x14ac:dyDescent="0.25">
      <c r="A30" t="str">
        <f>CONCATENATE(B30,C30,E30)</f>
        <v>CORT*MINI11</v>
      </c>
      <c r="B30" s="22" t="s">
        <v>126</v>
      </c>
      <c r="C30" s="20">
        <v>1</v>
      </c>
      <c r="D30" s="20"/>
      <c r="E30" s="20">
        <v>1</v>
      </c>
      <c r="F30" s="23">
        <v>-0.3644</v>
      </c>
      <c r="G30" s="21">
        <v>8.727E-2</v>
      </c>
      <c r="H30" s="21">
        <v>54</v>
      </c>
      <c r="I30" s="23">
        <v>-4.18</v>
      </c>
      <c r="J30" s="21">
        <v>1E-4</v>
      </c>
      <c r="K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</sheetData>
  <mergeCells count="10">
    <mergeCell ref="J15:J16"/>
    <mergeCell ref="A1:E1"/>
    <mergeCell ref="A14:I14"/>
    <mergeCell ref="B15:B16"/>
    <mergeCell ref="C15:C16"/>
    <mergeCell ref="D15:D16"/>
    <mergeCell ref="E15:E16"/>
    <mergeCell ref="F15:F16"/>
    <mergeCell ref="H15:H16"/>
    <mergeCell ref="I15:I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2.64</v>
      </c>
      <c r="E3" s="21">
        <v>0.15559999999999999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0.03</v>
      </c>
      <c r="E4" s="21">
        <v>0.8659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0.86</v>
      </c>
      <c r="E5" s="21">
        <v>0.38969999999999999</v>
      </c>
    </row>
    <row r="6" spans="1:11" x14ac:dyDescent="0.2">
      <c r="A6" s="22" t="s">
        <v>39</v>
      </c>
      <c r="B6" s="21">
        <v>1</v>
      </c>
      <c r="C6" s="21">
        <v>70</v>
      </c>
      <c r="D6" s="21">
        <v>0.8</v>
      </c>
      <c r="E6" s="21">
        <v>0.37309999999999999</v>
      </c>
    </row>
    <row r="7" spans="1:11" ht="25.5" x14ac:dyDescent="0.2">
      <c r="A7" s="22" t="s">
        <v>126</v>
      </c>
      <c r="B7" s="21">
        <v>1</v>
      </c>
      <c r="C7" s="21">
        <v>70</v>
      </c>
      <c r="D7" s="21">
        <v>0.21</v>
      </c>
      <c r="E7" s="21">
        <v>0.6512</v>
      </c>
    </row>
    <row r="8" spans="1:11" ht="25.5" x14ac:dyDescent="0.2">
      <c r="A8" s="22" t="s">
        <v>128</v>
      </c>
      <c r="B8" s="21">
        <v>1</v>
      </c>
      <c r="C8" s="21">
        <v>70</v>
      </c>
      <c r="D8" s="21">
        <v>0.61</v>
      </c>
      <c r="E8" s="21">
        <v>0.43709999999999999</v>
      </c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3.5" thickBot="1" x14ac:dyDescent="0.25"/>
    <row r="13" spans="1:11" ht="15" thickBot="1" x14ac:dyDescent="0.25">
      <c r="A13" s="53" t="s">
        <v>47</v>
      </c>
      <c r="B13" s="54"/>
      <c r="C13" s="54"/>
      <c r="D13" s="54"/>
      <c r="E13" s="54"/>
      <c r="F13" s="54"/>
      <c r="G13" s="54"/>
      <c r="H13" s="54"/>
      <c r="I13" s="54"/>
      <c r="J13" s="17"/>
    </row>
    <row r="14" spans="1:11" ht="25.5" x14ac:dyDescent="0.2">
      <c r="B14" s="55" t="s">
        <v>41</v>
      </c>
      <c r="C14" s="52" t="s">
        <v>124</v>
      </c>
      <c r="D14" s="52" t="s">
        <v>38</v>
      </c>
      <c r="E14" s="52" t="s">
        <v>39</v>
      </c>
      <c r="F14" s="52" t="s">
        <v>42</v>
      </c>
      <c r="G14" s="20" t="s">
        <v>43</v>
      </c>
      <c r="H14" s="52" t="s">
        <v>40</v>
      </c>
      <c r="I14" s="52" t="s">
        <v>45</v>
      </c>
      <c r="J14" s="52" t="s">
        <v>46</v>
      </c>
      <c r="K14" s="18"/>
    </row>
    <row r="15" spans="1:11" ht="15" thickBot="1" x14ac:dyDescent="0.25">
      <c r="B15" s="55"/>
      <c r="C15" s="52"/>
      <c r="D15" s="52"/>
      <c r="E15" s="52"/>
      <c r="F15" s="52"/>
      <c r="G15" s="20" t="s">
        <v>44</v>
      </c>
      <c r="H15" s="52"/>
      <c r="I15" s="52"/>
      <c r="J15" s="52"/>
      <c r="K15" s="19"/>
    </row>
    <row r="16" spans="1:11" ht="13.5" thickBot="1" x14ac:dyDescent="0.25">
      <c r="A16" t="str">
        <f>CONCATENATE(B16,C16)</f>
        <v>CORT0</v>
      </c>
      <c r="B16" s="22" t="s">
        <v>124</v>
      </c>
      <c r="C16" s="20">
        <v>0</v>
      </c>
      <c r="D16" s="20"/>
      <c r="E16" s="20"/>
      <c r="F16" s="23">
        <v>-0.30630000000000002</v>
      </c>
      <c r="G16" s="21">
        <v>0.22239999999999999</v>
      </c>
      <c r="H16" s="21">
        <v>6</v>
      </c>
      <c r="I16" s="23">
        <v>-1.38</v>
      </c>
      <c r="J16" s="21">
        <v>0.2177</v>
      </c>
      <c r="K16" s="5"/>
    </row>
    <row r="17" spans="1:11" ht="13.5" thickBot="1" x14ac:dyDescent="0.25">
      <c r="A17" t="str">
        <f>CONCATENATE(B17,C17)</f>
        <v>CORT1</v>
      </c>
      <c r="B17" s="22" t="s">
        <v>124</v>
      </c>
      <c r="C17" s="20">
        <v>1</v>
      </c>
      <c r="D17" s="20"/>
      <c r="E17" s="20"/>
      <c r="F17" s="23">
        <v>-0.82440000000000002</v>
      </c>
      <c r="G17" s="21">
        <v>0.22900000000000001</v>
      </c>
      <c r="H17" s="21">
        <v>6</v>
      </c>
      <c r="I17" s="23">
        <v>-3.6</v>
      </c>
      <c r="J17" s="21">
        <v>1.14E-2</v>
      </c>
      <c r="K17" s="5"/>
    </row>
    <row r="18" spans="1:11" ht="26.25" thickBot="1" x14ac:dyDescent="0.25">
      <c r="A18" t="str">
        <f>CONCATENATE(B18,D18)</f>
        <v>LINETYPE0</v>
      </c>
      <c r="B18" s="22" t="s">
        <v>38</v>
      </c>
      <c r="C18" s="20"/>
      <c r="D18" s="20">
        <v>0</v>
      </c>
      <c r="E18" s="20"/>
      <c r="F18" s="23">
        <v>-0.5877</v>
      </c>
      <c r="G18" s="21">
        <v>0.2351</v>
      </c>
      <c r="H18" s="21">
        <v>6</v>
      </c>
      <c r="I18" s="23">
        <v>-2.5</v>
      </c>
      <c r="J18" s="21">
        <v>4.65E-2</v>
      </c>
      <c r="K18" s="5"/>
    </row>
    <row r="19" spans="1:11" ht="26.25" thickBot="1" x14ac:dyDescent="0.25">
      <c r="A19" t="str">
        <f>CONCATENATE(B19,D19)</f>
        <v>LINETYPE1</v>
      </c>
      <c r="B19" s="22" t="s">
        <v>38</v>
      </c>
      <c r="C19" s="20"/>
      <c r="D19" s="20">
        <v>1</v>
      </c>
      <c r="E19" s="20"/>
      <c r="F19" s="23">
        <v>-0.54300000000000004</v>
      </c>
      <c r="G19" s="21">
        <v>0.1666</v>
      </c>
      <c r="H19" s="21">
        <v>6</v>
      </c>
      <c r="I19" s="23">
        <v>-3.26</v>
      </c>
      <c r="J19" s="21">
        <v>1.72E-2</v>
      </c>
      <c r="K19" s="5"/>
    </row>
    <row r="20" spans="1:11" ht="26.25" thickBot="1" x14ac:dyDescent="0.25">
      <c r="A20" t="str">
        <f>CONCATENATE(B20,C20,D20)</f>
        <v>CORT*LINETYPE00</v>
      </c>
      <c r="B20" s="22" t="s">
        <v>125</v>
      </c>
      <c r="C20" s="20">
        <v>0</v>
      </c>
      <c r="D20" s="20">
        <v>0</v>
      </c>
      <c r="E20" s="20"/>
      <c r="F20" s="23">
        <v>-0.43169999999999997</v>
      </c>
      <c r="G20" s="21">
        <v>0.32569999999999999</v>
      </c>
      <c r="H20" s="21">
        <v>6</v>
      </c>
      <c r="I20" s="23">
        <v>-1.33</v>
      </c>
      <c r="J20" s="21">
        <v>0.23330000000000001</v>
      </c>
      <c r="K20" s="5"/>
    </row>
    <row r="21" spans="1:11" ht="26.25" thickBot="1" x14ac:dyDescent="0.25">
      <c r="A21" t="str">
        <f>CONCATENATE(B21,C21,D21)</f>
        <v>CORT*LINETYPE01</v>
      </c>
      <c r="B21" s="22" t="s">
        <v>125</v>
      </c>
      <c r="C21" s="20">
        <v>0</v>
      </c>
      <c r="D21" s="20">
        <v>1</v>
      </c>
      <c r="E21" s="20"/>
      <c r="F21" s="23">
        <v>-0.18090000000000001</v>
      </c>
      <c r="G21" s="21">
        <v>0.22309999999999999</v>
      </c>
      <c r="H21" s="21">
        <v>6</v>
      </c>
      <c r="I21" s="23">
        <v>-0.81</v>
      </c>
      <c r="J21" s="21">
        <v>0.44840000000000002</v>
      </c>
      <c r="K21" s="5"/>
    </row>
    <row r="22" spans="1:11" ht="26.25" thickBot="1" x14ac:dyDescent="0.25">
      <c r="A22" t="str">
        <f>CONCATENATE(B22,C22,D22)</f>
        <v>CORT*LINETYPE10</v>
      </c>
      <c r="B22" s="22" t="s">
        <v>125</v>
      </c>
      <c r="C22" s="20">
        <v>1</v>
      </c>
      <c r="D22" s="20">
        <v>0</v>
      </c>
      <c r="E22" s="20"/>
      <c r="F22" s="23">
        <v>-0.74360000000000004</v>
      </c>
      <c r="G22" s="21">
        <v>0.31909999999999999</v>
      </c>
      <c r="H22" s="21">
        <v>6</v>
      </c>
      <c r="I22" s="23">
        <v>-2.33</v>
      </c>
      <c r="J22" s="21">
        <v>5.8599999999999999E-2</v>
      </c>
      <c r="K22" s="5"/>
    </row>
    <row r="23" spans="1:11" ht="26.25" thickBot="1" x14ac:dyDescent="0.25">
      <c r="A23" t="str">
        <f>CONCATENATE(B23,C23,D23)</f>
        <v>CORT*LINETYPE11</v>
      </c>
      <c r="B23" s="22" t="s">
        <v>125</v>
      </c>
      <c r="C23" s="20">
        <v>1</v>
      </c>
      <c r="D23" s="20">
        <v>1</v>
      </c>
      <c r="E23" s="20"/>
      <c r="F23" s="23">
        <v>-0.9052</v>
      </c>
      <c r="G23" s="21">
        <v>0.24429999999999999</v>
      </c>
      <c r="H23" s="21">
        <v>6</v>
      </c>
      <c r="I23" s="23">
        <v>-3.71</v>
      </c>
      <c r="J23" s="21">
        <v>0.01</v>
      </c>
      <c r="K23" s="5"/>
    </row>
    <row r="24" spans="1:11" ht="13.5" thickBot="1" x14ac:dyDescent="0.25">
      <c r="A24" t="str">
        <f>CONCATENATE(B24,E24)</f>
        <v>MINI0</v>
      </c>
      <c r="B24" s="22" t="s">
        <v>39</v>
      </c>
      <c r="C24" s="20"/>
      <c r="D24" s="20"/>
      <c r="E24" s="20">
        <v>0</v>
      </c>
      <c r="F24" s="23">
        <v>-0.41820000000000002</v>
      </c>
      <c r="G24" s="21">
        <v>0.11559999999999999</v>
      </c>
      <c r="H24" s="21">
        <v>70</v>
      </c>
      <c r="I24" s="23">
        <v>-3.62</v>
      </c>
      <c r="J24" s="21">
        <v>5.9999999999999995E-4</v>
      </c>
      <c r="K24" s="5"/>
    </row>
    <row r="25" spans="1:11" ht="13.5" thickBot="1" x14ac:dyDescent="0.25">
      <c r="A25" t="str">
        <f>CONCATENATE(B25,E25)</f>
        <v>MINI1</v>
      </c>
      <c r="B25" s="22" t="s">
        <v>39</v>
      </c>
      <c r="C25" s="20"/>
      <c r="D25" s="20"/>
      <c r="E25" s="20">
        <v>1</v>
      </c>
      <c r="F25" s="23">
        <v>-0.71250000000000002</v>
      </c>
      <c r="G25" s="21">
        <v>0.30249999999999999</v>
      </c>
      <c r="H25" s="21">
        <v>70</v>
      </c>
      <c r="I25" s="23">
        <v>-2.36</v>
      </c>
      <c r="J25" s="21">
        <v>2.1299999999999999E-2</v>
      </c>
      <c r="K25" s="5"/>
    </row>
    <row r="26" spans="1:11" ht="26.25" thickBot="1" x14ac:dyDescent="0.25">
      <c r="A26" t="str">
        <f>CONCATENATE(B26,C26,E26)</f>
        <v>CORT*MINI00</v>
      </c>
      <c r="B26" s="22" t="s">
        <v>126</v>
      </c>
      <c r="C26" s="20">
        <v>0</v>
      </c>
      <c r="D26" s="20"/>
      <c r="E26" s="20">
        <v>0</v>
      </c>
      <c r="F26" s="23">
        <v>-8.5089999999999999E-2</v>
      </c>
      <c r="G26" s="21">
        <v>0.18190000000000001</v>
      </c>
      <c r="H26" s="21">
        <v>70</v>
      </c>
      <c r="I26" s="23">
        <v>-0.47</v>
      </c>
      <c r="J26" s="21">
        <v>0.64129999999999998</v>
      </c>
      <c r="K26" s="5"/>
    </row>
    <row r="27" spans="1:11" ht="26.25" thickBot="1" x14ac:dyDescent="0.25">
      <c r="A27" t="str">
        <f>CONCATENATE(B27,C27,E27)</f>
        <v>CORT*MINI01</v>
      </c>
      <c r="B27" s="22" t="s">
        <v>126</v>
      </c>
      <c r="C27" s="20">
        <v>0</v>
      </c>
      <c r="D27" s="20"/>
      <c r="E27" s="20">
        <v>1</v>
      </c>
      <c r="F27" s="23">
        <v>-0.52739999999999998</v>
      </c>
      <c r="G27" s="21">
        <v>0.40620000000000001</v>
      </c>
      <c r="H27" s="21">
        <v>70</v>
      </c>
      <c r="I27" s="23">
        <v>-1.3</v>
      </c>
      <c r="J27" s="21">
        <v>0.19839999999999999</v>
      </c>
      <c r="K27" s="5"/>
    </row>
    <row r="28" spans="1:11" ht="26.25" thickBot="1" x14ac:dyDescent="0.25">
      <c r="A28" t="str">
        <f>CONCATENATE(B28,C28,E28)</f>
        <v>CORT*MINI10</v>
      </c>
      <c r="B28" s="22" t="s">
        <v>126</v>
      </c>
      <c r="C28" s="20">
        <v>1</v>
      </c>
      <c r="D28" s="20"/>
      <c r="E28" s="20">
        <v>0</v>
      </c>
      <c r="F28" s="23">
        <v>-0.75129999999999997</v>
      </c>
      <c r="G28" s="21">
        <v>0.1842</v>
      </c>
      <c r="H28" s="21">
        <v>70</v>
      </c>
      <c r="I28" s="23">
        <v>-4.08</v>
      </c>
      <c r="J28" s="21">
        <v>1E-4</v>
      </c>
      <c r="K28" s="5"/>
    </row>
    <row r="29" spans="1:11" ht="26.25" thickBot="1" x14ac:dyDescent="0.25">
      <c r="A29" t="str">
        <f>CONCATENATE(B29,C29,E29)</f>
        <v>CORT*MINI11</v>
      </c>
      <c r="B29" s="22" t="s">
        <v>126</v>
      </c>
      <c r="C29" s="20">
        <v>1</v>
      </c>
      <c r="D29" s="20"/>
      <c r="E29" s="20">
        <v>1</v>
      </c>
      <c r="F29" s="23">
        <v>-0.89759999999999995</v>
      </c>
      <c r="G29" s="21">
        <v>0.43109999999999998</v>
      </c>
      <c r="H29" s="21">
        <v>70</v>
      </c>
      <c r="I29" s="23">
        <v>-2.08</v>
      </c>
      <c r="J29" s="21">
        <v>4.1000000000000002E-2</v>
      </c>
      <c r="K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</sheetData>
  <mergeCells count="10">
    <mergeCell ref="J14:J15"/>
    <mergeCell ref="A1:E1"/>
    <mergeCell ref="A13:I13"/>
    <mergeCell ref="B14:B15"/>
    <mergeCell ref="C14:C15"/>
    <mergeCell ref="D14:D15"/>
    <mergeCell ref="E14:E15"/>
    <mergeCell ref="F14:F15"/>
    <mergeCell ref="H14:H15"/>
    <mergeCell ref="I14:I15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24" workbookViewId="0">
      <selection activeCell="C35" sqref="C35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51" t="s">
        <v>41</v>
      </c>
      <c r="B2" s="48" t="s">
        <v>113</v>
      </c>
      <c r="C2" s="48" t="s">
        <v>114</v>
      </c>
      <c r="D2" s="48" t="s">
        <v>115</v>
      </c>
      <c r="E2" s="48" t="s">
        <v>116</v>
      </c>
    </row>
    <row r="3" spans="1:11" x14ac:dyDescent="0.2">
      <c r="A3" s="51" t="s">
        <v>124</v>
      </c>
      <c r="B3" s="21">
        <v>1</v>
      </c>
      <c r="C3" s="21">
        <v>5</v>
      </c>
      <c r="D3" s="21">
        <v>2.9</v>
      </c>
      <c r="E3" s="21">
        <v>0.14929999999999999</v>
      </c>
    </row>
    <row r="4" spans="1:11" ht="25.5" x14ac:dyDescent="0.2">
      <c r="A4" s="51" t="s">
        <v>38</v>
      </c>
      <c r="B4" s="21">
        <v>1</v>
      </c>
      <c r="C4" s="21">
        <v>5</v>
      </c>
      <c r="D4" s="21">
        <v>1.79</v>
      </c>
      <c r="E4" s="21">
        <v>0.2389</v>
      </c>
    </row>
    <row r="5" spans="1:11" ht="25.5" x14ac:dyDescent="0.2">
      <c r="A5" s="51" t="s">
        <v>125</v>
      </c>
      <c r="B5" s="21">
        <v>1</v>
      </c>
      <c r="C5" s="21">
        <v>5</v>
      </c>
      <c r="D5" s="21">
        <v>7.1</v>
      </c>
      <c r="E5" s="21">
        <v>4.4699999999999997E-2</v>
      </c>
    </row>
    <row r="6" spans="1:11" x14ac:dyDescent="0.2">
      <c r="A6" s="51" t="s">
        <v>39</v>
      </c>
      <c r="B6" s="21">
        <v>1</v>
      </c>
      <c r="C6" s="21">
        <v>51</v>
      </c>
      <c r="D6" s="21">
        <v>0.17</v>
      </c>
      <c r="E6" s="21">
        <v>0.67869999999999997</v>
      </c>
    </row>
    <row r="7" spans="1:11" ht="25.5" x14ac:dyDescent="0.2">
      <c r="A7" s="51" t="s">
        <v>126</v>
      </c>
      <c r="B7" s="21">
        <v>1</v>
      </c>
      <c r="C7" s="21">
        <v>51</v>
      </c>
      <c r="D7" s="21">
        <v>0.37</v>
      </c>
      <c r="E7" s="21">
        <v>0.54569999999999996</v>
      </c>
    </row>
    <row r="8" spans="1:11" x14ac:dyDescent="0.2">
      <c r="A8" s="51" t="s">
        <v>182</v>
      </c>
      <c r="B8" s="21">
        <v>1</v>
      </c>
      <c r="C8" s="21">
        <v>51</v>
      </c>
      <c r="D8" s="21">
        <v>18.02</v>
      </c>
      <c r="E8" s="21" t="s">
        <v>48</v>
      </c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53" t="s">
        <v>47</v>
      </c>
      <c r="B14" s="54"/>
      <c r="C14" s="54"/>
      <c r="D14" s="54"/>
      <c r="E14" s="54"/>
      <c r="F14" s="54"/>
      <c r="G14" s="54"/>
      <c r="H14" s="54"/>
      <c r="I14" s="54"/>
      <c r="J14" s="17"/>
    </row>
    <row r="15" spans="1:11" ht="25.5" x14ac:dyDescent="0.2">
      <c r="B15" s="55" t="s">
        <v>41</v>
      </c>
      <c r="C15" s="52" t="s">
        <v>124</v>
      </c>
      <c r="D15" s="52" t="s">
        <v>38</v>
      </c>
      <c r="E15" s="52" t="s">
        <v>39</v>
      </c>
      <c r="F15" s="52" t="s">
        <v>42</v>
      </c>
      <c r="G15" s="48" t="s">
        <v>43</v>
      </c>
      <c r="H15" s="52" t="s">
        <v>40</v>
      </c>
      <c r="I15" s="52" t="s">
        <v>45</v>
      </c>
      <c r="J15" s="52" t="s">
        <v>46</v>
      </c>
      <c r="K15" s="18"/>
    </row>
    <row r="16" spans="1:11" ht="15" thickBot="1" x14ac:dyDescent="0.25">
      <c r="B16" s="55"/>
      <c r="C16" s="52"/>
      <c r="D16" s="52"/>
      <c r="E16" s="52"/>
      <c r="F16" s="52"/>
      <c r="G16" s="48" t="s">
        <v>44</v>
      </c>
      <c r="H16" s="52"/>
      <c r="I16" s="52"/>
      <c r="J16" s="52"/>
      <c r="K16" s="19"/>
    </row>
    <row r="17" spans="1:11" ht="13.5" thickBot="1" x14ac:dyDescent="0.25">
      <c r="A17" t="str">
        <f>CONCATENATE(B17,C17)</f>
        <v>CORT0</v>
      </c>
      <c r="B17" s="49" t="s">
        <v>124</v>
      </c>
      <c r="C17" s="50">
        <v>0</v>
      </c>
      <c r="D17" s="50"/>
      <c r="E17" s="50"/>
      <c r="F17" s="45">
        <v>0.18029999999999999</v>
      </c>
      <c r="G17" s="45">
        <v>4.8210000000000003E-2</v>
      </c>
      <c r="H17" s="45">
        <v>5</v>
      </c>
      <c r="I17" s="45">
        <v>3.74</v>
      </c>
      <c r="J17" s="45">
        <v>1.34E-2</v>
      </c>
      <c r="K17" s="5"/>
    </row>
    <row r="18" spans="1:11" ht="13.5" thickBot="1" x14ac:dyDescent="0.25">
      <c r="A18" t="str">
        <f>CONCATENATE(B18,C18)</f>
        <v>CORT1</v>
      </c>
      <c r="B18" s="51" t="s">
        <v>124</v>
      </c>
      <c r="C18" s="48">
        <v>1</v>
      </c>
      <c r="D18" s="48"/>
      <c r="E18" s="48"/>
      <c r="F18" s="21">
        <v>8.9069999999999996E-2</v>
      </c>
      <c r="G18" s="21">
        <v>4.7629999999999999E-2</v>
      </c>
      <c r="H18" s="21">
        <v>5</v>
      </c>
      <c r="I18" s="21">
        <v>1.87</v>
      </c>
      <c r="J18" s="21">
        <v>0.12039999999999999</v>
      </c>
      <c r="K18" s="5"/>
    </row>
    <row r="19" spans="1:11" ht="26.25" thickBot="1" x14ac:dyDescent="0.25">
      <c r="A19" t="str">
        <f>CONCATENATE(B19,D19)</f>
        <v>LINETYPE0</v>
      </c>
      <c r="B19" s="51" t="s">
        <v>38</v>
      </c>
      <c r="C19" s="48"/>
      <c r="D19" s="48">
        <v>0</v>
      </c>
      <c r="E19" s="48"/>
      <c r="F19" s="21">
        <v>9.1969999999999996E-2</v>
      </c>
      <c r="G19" s="21">
        <v>5.7459999999999997E-2</v>
      </c>
      <c r="H19" s="21">
        <v>5</v>
      </c>
      <c r="I19" s="21">
        <v>1.6</v>
      </c>
      <c r="J19" s="21">
        <v>0.17030000000000001</v>
      </c>
      <c r="K19" s="5"/>
    </row>
    <row r="20" spans="1:11" ht="26.25" thickBot="1" x14ac:dyDescent="0.25">
      <c r="A20" t="str">
        <f>CONCATENATE(B20,D20)</f>
        <v>LINETYPE1</v>
      </c>
      <c r="B20" s="51" t="s">
        <v>38</v>
      </c>
      <c r="C20" s="48"/>
      <c r="D20" s="48">
        <v>1</v>
      </c>
      <c r="E20" s="48"/>
      <c r="F20" s="21">
        <v>0.1774</v>
      </c>
      <c r="G20" s="21">
        <v>4.3589999999999997E-2</v>
      </c>
      <c r="H20" s="21">
        <v>5</v>
      </c>
      <c r="I20" s="21">
        <v>4.07</v>
      </c>
      <c r="J20" s="21">
        <v>9.5999999999999992E-3</v>
      </c>
      <c r="K20" s="5"/>
    </row>
    <row r="21" spans="1:11" ht="26.25" thickBot="1" x14ac:dyDescent="0.25">
      <c r="A21" t="str">
        <f>CONCATENATE(B21,C21,D21)</f>
        <v>CORT*LINETYPE00</v>
      </c>
      <c r="B21" s="51" t="s">
        <v>125</v>
      </c>
      <c r="C21" s="48">
        <v>0</v>
      </c>
      <c r="D21" s="48">
        <v>0</v>
      </c>
      <c r="E21" s="48"/>
      <c r="F21" s="21">
        <v>0.19</v>
      </c>
      <c r="G21" s="21">
        <v>6.8890000000000007E-2</v>
      </c>
      <c r="H21" s="21">
        <v>5</v>
      </c>
      <c r="I21" s="21">
        <v>2.76</v>
      </c>
      <c r="J21" s="21">
        <v>3.9899999999999998E-2</v>
      </c>
      <c r="K21" s="5"/>
    </row>
    <row r="22" spans="1:11" ht="26.25" thickBot="1" x14ac:dyDescent="0.25">
      <c r="A22" t="str">
        <f>CONCATENATE(B22,C22,D22)</f>
        <v>CORT*LINETYPE01</v>
      </c>
      <c r="B22" s="51" t="s">
        <v>125</v>
      </c>
      <c r="C22" s="48">
        <v>0</v>
      </c>
      <c r="D22" s="48">
        <v>1</v>
      </c>
      <c r="E22" s="48"/>
      <c r="F22" s="21">
        <v>0.1706</v>
      </c>
      <c r="G22" s="21">
        <v>5.0380000000000001E-2</v>
      </c>
      <c r="H22" s="21">
        <v>5</v>
      </c>
      <c r="I22" s="21">
        <v>3.39</v>
      </c>
      <c r="J22" s="21">
        <v>1.95E-2</v>
      </c>
      <c r="K22" s="5"/>
    </row>
    <row r="23" spans="1:11" ht="26.25" thickBot="1" x14ac:dyDescent="0.25">
      <c r="A23" t="str">
        <f>CONCATENATE(B23,C23,D23)</f>
        <v>CORT*LINETYPE10</v>
      </c>
      <c r="B23" s="51" t="s">
        <v>125</v>
      </c>
      <c r="C23" s="48">
        <v>1</v>
      </c>
      <c r="D23" s="48">
        <v>0</v>
      </c>
      <c r="E23" s="48"/>
      <c r="F23" s="23">
        <v>-6.0899999999999999E-3</v>
      </c>
      <c r="G23" s="21">
        <v>6.8099999999999994E-2</v>
      </c>
      <c r="H23" s="21">
        <v>5</v>
      </c>
      <c r="I23" s="23">
        <v>-0.09</v>
      </c>
      <c r="J23" s="21">
        <v>0.93220000000000003</v>
      </c>
      <c r="K23" s="5"/>
    </row>
    <row r="24" spans="1:11" ht="26.25" thickBot="1" x14ac:dyDescent="0.25">
      <c r="A24" t="str">
        <f>CONCATENATE(B24,C24,D24)</f>
        <v>CORT*LINETYPE11</v>
      </c>
      <c r="B24" s="51" t="s">
        <v>125</v>
      </c>
      <c r="C24" s="48">
        <v>1</v>
      </c>
      <c r="D24" s="48">
        <v>1</v>
      </c>
      <c r="E24" s="48"/>
      <c r="F24" s="21">
        <v>0.1842</v>
      </c>
      <c r="G24" s="21">
        <v>5.389E-2</v>
      </c>
      <c r="H24" s="21">
        <v>5</v>
      </c>
      <c r="I24" s="21">
        <v>3.42</v>
      </c>
      <c r="J24" s="21">
        <v>1.89E-2</v>
      </c>
      <c r="K24" s="5"/>
    </row>
    <row r="25" spans="1:11" ht="13.5" thickBot="1" x14ac:dyDescent="0.25">
      <c r="A25" t="str">
        <f>CONCATENATE(B25,E25)</f>
        <v>MINI0</v>
      </c>
      <c r="B25" s="51" t="s">
        <v>39</v>
      </c>
      <c r="C25" s="48"/>
      <c r="D25" s="48"/>
      <c r="E25" s="48">
        <v>0</v>
      </c>
      <c r="F25" s="21">
        <v>0.1183</v>
      </c>
      <c r="G25" s="21">
        <v>3.066E-2</v>
      </c>
      <c r="H25" s="21">
        <v>51</v>
      </c>
      <c r="I25" s="21">
        <v>3.86</v>
      </c>
      <c r="J25" s="21">
        <v>2.9999999999999997E-4</v>
      </c>
      <c r="K25" s="5"/>
    </row>
    <row r="26" spans="1:11" ht="13.5" thickBot="1" x14ac:dyDescent="0.25">
      <c r="A26" t="str">
        <f>CONCATENATE(B26,E26)</f>
        <v>MINI1</v>
      </c>
      <c r="B26" s="51" t="s">
        <v>39</v>
      </c>
      <c r="C26" s="48"/>
      <c r="D26" s="48"/>
      <c r="E26" s="48">
        <v>1</v>
      </c>
      <c r="F26" s="21">
        <v>0.1512</v>
      </c>
      <c r="G26" s="21">
        <v>7.306E-2</v>
      </c>
      <c r="H26" s="21">
        <v>51</v>
      </c>
      <c r="I26" s="21">
        <v>2.0699999999999998</v>
      </c>
      <c r="J26" s="21">
        <v>4.36E-2</v>
      </c>
      <c r="K26" s="5"/>
    </row>
    <row r="27" spans="1:11" ht="26.25" thickBot="1" x14ac:dyDescent="0.25">
      <c r="A27" t="str">
        <f>CONCATENATE(B27,C27,E27)</f>
        <v>CORT*MINI00</v>
      </c>
      <c r="B27" s="51" t="s">
        <v>126</v>
      </c>
      <c r="C27" s="48">
        <v>0</v>
      </c>
      <c r="D27" s="48"/>
      <c r="E27" s="48">
        <v>0</v>
      </c>
      <c r="F27" s="21">
        <v>0.14779999999999999</v>
      </c>
      <c r="G27" s="21">
        <v>3.9669999999999997E-2</v>
      </c>
      <c r="H27" s="21">
        <v>51</v>
      </c>
      <c r="I27" s="21">
        <v>3.72</v>
      </c>
      <c r="J27" s="21">
        <v>5.0000000000000001E-4</v>
      </c>
      <c r="K27" s="5"/>
    </row>
    <row r="28" spans="1:11" ht="26.25" thickBot="1" x14ac:dyDescent="0.25">
      <c r="A28" t="str">
        <f>CONCATENATE(B28,C28,E28)</f>
        <v>CORT*MINI01</v>
      </c>
      <c r="B28" s="51" t="s">
        <v>126</v>
      </c>
      <c r="C28" s="48">
        <v>0</v>
      </c>
      <c r="D28" s="48"/>
      <c r="E28" s="48">
        <v>1</v>
      </c>
      <c r="F28" s="21">
        <v>0.21290000000000001</v>
      </c>
      <c r="G28" s="21">
        <v>8.9080000000000006E-2</v>
      </c>
      <c r="H28" s="21">
        <v>51</v>
      </c>
      <c r="I28" s="21">
        <v>2.39</v>
      </c>
      <c r="J28" s="21">
        <v>2.06E-2</v>
      </c>
      <c r="K28" s="5"/>
    </row>
    <row r="29" spans="1:11" ht="26.25" thickBot="1" x14ac:dyDescent="0.25">
      <c r="A29" t="str">
        <f>CONCATENATE(B29,C29,E29)</f>
        <v>CORT*MINI10</v>
      </c>
      <c r="B29" s="51" t="s">
        <v>126</v>
      </c>
      <c r="C29" s="48">
        <v>1</v>
      </c>
      <c r="D29" s="48"/>
      <c r="E29" s="48">
        <v>0</v>
      </c>
      <c r="F29" s="21">
        <v>8.8749999999999996E-2</v>
      </c>
      <c r="G29" s="21">
        <v>4.129E-2</v>
      </c>
      <c r="H29" s="21">
        <v>51</v>
      </c>
      <c r="I29" s="21">
        <v>2.15</v>
      </c>
      <c r="J29" s="21">
        <v>3.6299999999999999E-2</v>
      </c>
      <c r="K29" s="5"/>
    </row>
    <row r="30" spans="1:11" ht="26.25" thickBot="1" x14ac:dyDescent="0.25">
      <c r="A30" t="str">
        <f>CONCATENATE(B30,C30,E30)</f>
        <v>CORT*MINI11</v>
      </c>
      <c r="B30" s="51" t="s">
        <v>126</v>
      </c>
      <c r="C30" s="48">
        <v>1</v>
      </c>
      <c r="D30" s="48"/>
      <c r="E30" s="48">
        <v>1</v>
      </c>
      <c r="F30" s="21">
        <v>8.9399999999999993E-2</v>
      </c>
      <c r="G30" s="21">
        <v>8.3839999999999998E-2</v>
      </c>
      <c r="H30" s="21">
        <v>51</v>
      </c>
      <c r="I30" s="21">
        <v>1.07</v>
      </c>
      <c r="J30" s="21">
        <v>0.2913</v>
      </c>
      <c r="K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</sheetData>
  <mergeCells count="10">
    <mergeCell ref="J15:J16"/>
    <mergeCell ref="A1:E1"/>
    <mergeCell ref="A14:I14"/>
    <mergeCell ref="B15:B16"/>
    <mergeCell ref="C15:C16"/>
    <mergeCell ref="D15:D16"/>
    <mergeCell ref="E15:E16"/>
    <mergeCell ref="F15:F16"/>
    <mergeCell ref="H15:H16"/>
    <mergeCell ref="I15:I1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XFD1048576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4.82</v>
      </c>
      <c r="E3" s="21">
        <v>7.0599999999999996E-2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0.42</v>
      </c>
      <c r="E4" s="21">
        <v>0.54269999999999996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0.02</v>
      </c>
      <c r="E5" s="21">
        <v>0.8821</v>
      </c>
    </row>
    <row r="6" spans="1:11" x14ac:dyDescent="0.2">
      <c r="A6" s="22" t="s">
        <v>39</v>
      </c>
      <c r="B6" s="21">
        <v>1</v>
      </c>
      <c r="C6" s="21">
        <v>69</v>
      </c>
      <c r="D6" s="21">
        <v>83.82</v>
      </c>
      <c r="E6" s="21" t="s">
        <v>48</v>
      </c>
    </row>
    <row r="7" spans="1:11" ht="25.5" x14ac:dyDescent="0.2">
      <c r="A7" s="22" t="s">
        <v>126</v>
      </c>
      <c r="B7" s="21">
        <v>1</v>
      </c>
      <c r="C7" s="21">
        <v>69</v>
      </c>
      <c r="D7" s="21">
        <v>3.2</v>
      </c>
      <c r="E7" s="21">
        <v>7.8200000000000006E-2</v>
      </c>
    </row>
    <row r="8" spans="1:11" x14ac:dyDescent="0.2">
      <c r="A8" s="22" t="s">
        <v>182</v>
      </c>
      <c r="B8" s="21">
        <v>1</v>
      </c>
      <c r="C8" s="21">
        <v>69</v>
      </c>
      <c r="D8" s="21">
        <v>49.14</v>
      </c>
      <c r="E8" s="21" t="s">
        <v>48</v>
      </c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53" t="s">
        <v>47</v>
      </c>
      <c r="B14" s="54"/>
      <c r="C14" s="54"/>
      <c r="D14" s="54"/>
      <c r="E14" s="54"/>
      <c r="F14" s="54"/>
      <c r="G14" s="54"/>
      <c r="H14" s="54"/>
      <c r="I14" s="54"/>
      <c r="J14" s="17"/>
    </row>
    <row r="15" spans="1:11" ht="25.5" x14ac:dyDescent="0.2">
      <c r="B15" s="55" t="s">
        <v>41</v>
      </c>
      <c r="C15" s="52" t="s">
        <v>124</v>
      </c>
      <c r="D15" s="52" t="s">
        <v>38</v>
      </c>
      <c r="E15" s="52" t="s">
        <v>39</v>
      </c>
      <c r="F15" s="52" t="s">
        <v>42</v>
      </c>
      <c r="G15" s="20" t="s">
        <v>43</v>
      </c>
      <c r="H15" s="52" t="s">
        <v>40</v>
      </c>
      <c r="I15" s="52" t="s">
        <v>45</v>
      </c>
      <c r="J15" s="52" t="s">
        <v>46</v>
      </c>
      <c r="K15" s="18"/>
    </row>
    <row r="16" spans="1:11" ht="15" thickBot="1" x14ac:dyDescent="0.25">
      <c r="B16" s="55"/>
      <c r="C16" s="52"/>
      <c r="D16" s="52"/>
      <c r="E16" s="52"/>
      <c r="F16" s="52"/>
      <c r="G16" s="20" t="s">
        <v>44</v>
      </c>
      <c r="H16" s="52"/>
      <c r="I16" s="52"/>
      <c r="J16" s="52"/>
      <c r="K16" s="19"/>
    </row>
    <row r="17" spans="1:11" ht="13.5" thickBot="1" x14ac:dyDescent="0.25">
      <c r="A17" t="str">
        <f>CONCATENATE(B17,C17)</f>
        <v>CORT0</v>
      </c>
      <c r="B17" s="22" t="s">
        <v>124</v>
      </c>
      <c r="C17" s="20">
        <v>0</v>
      </c>
      <c r="D17" s="20"/>
      <c r="E17" s="20"/>
      <c r="F17" s="21">
        <v>0.1051</v>
      </c>
      <c r="G17" s="21">
        <v>3.7130000000000002E-3</v>
      </c>
      <c r="H17" s="21">
        <v>6</v>
      </c>
      <c r="I17" s="21">
        <v>28.29</v>
      </c>
      <c r="J17" s="21" t="s">
        <v>48</v>
      </c>
      <c r="K17" s="5"/>
    </row>
    <row r="18" spans="1:11" ht="13.5" thickBot="1" x14ac:dyDescent="0.25">
      <c r="A18" t="str">
        <f>CONCATENATE(B18,C18)</f>
        <v>CORT1</v>
      </c>
      <c r="B18" s="22" t="s">
        <v>124</v>
      </c>
      <c r="C18" s="20">
        <v>1</v>
      </c>
      <c r="D18" s="20"/>
      <c r="E18" s="20"/>
      <c r="F18" s="21">
        <v>9.3240000000000003E-2</v>
      </c>
      <c r="G18" s="21">
        <v>3.8019999999999998E-3</v>
      </c>
      <c r="H18" s="21">
        <v>6</v>
      </c>
      <c r="I18" s="21">
        <v>24.53</v>
      </c>
      <c r="J18" s="21" t="s">
        <v>48</v>
      </c>
      <c r="K18" s="5"/>
    </row>
    <row r="19" spans="1:11" ht="26.25" thickBot="1" x14ac:dyDescent="0.25">
      <c r="A19" t="str">
        <f>CONCATENATE(B19,D19)</f>
        <v>LINETYPE0</v>
      </c>
      <c r="B19" s="22" t="s">
        <v>38</v>
      </c>
      <c r="C19" s="20"/>
      <c r="D19" s="20">
        <v>0</v>
      </c>
      <c r="E19" s="20"/>
      <c r="F19" s="21">
        <v>0.10050000000000001</v>
      </c>
      <c r="G19" s="21">
        <v>3.7399999999999998E-3</v>
      </c>
      <c r="H19" s="21">
        <v>6</v>
      </c>
      <c r="I19" s="21">
        <v>26.87</v>
      </c>
      <c r="J19" s="21" t="s">
        <v>48</v>
      </c>
      <c r="K19" s="5"/>
    </row>
    <row r="20" spans="1:11" ht="26.25" thickBot="1" x14ac:dyDescent="0.25">
      <c r="A20" t="str">
        <f>CONCATENATE(B20,D20)</f>
        <v>LINETYPE1</v>
      </c>
      <c r="B20" s="22" t="s">
        <v>38</v>
      </c>
      <c r="C20" s="20"/>
      <c r="D20" s="20">
        <v>1</v>
      </c>
      <c r="E20" s="20"/>
      <c r="F20" s="21">
        <v>9.7780000000000006E-2</v>
      </c>
      <c r="G20" s="21">
        <v>2.9650000000000002E-3</v>
      </c>
      <c r="H20" s="21">
        <v>6</v>
      </c>
      <c r="I20" s="21">
        <v>32.97</v>
      </c>
      <c r="J20" s="21" t="s">
        <v>48</v>
      </c>
      <c r="K20" s="5"/>
    </row>
    <row r="21" spans="1:11" ht="26.25" thickBot="1" x14ac:dyDescent="0.25">
      <c r="A21" t="str">
        <f>CONCATENATE(B21,C21,D21)</f>
        <v>CORT*LINETYPE00</v>
      </c>
      <c r="B21" s="22" t="s">
        <v>125</v>
      </c>
      <c r="C21" s="20">
        <v>0</v>
      </c>
      <c r="D21" s="20">
        <v>0</v>
      </c>
      <c r="E21" s="20"/>
      <c r="F21" s="21">
        <v>0.1067</v>
      </c>
      <c r="G21" s="21">
        <v>5.3039999999999997E-3</v>
      </c>
      <c r="H21" s="21">
        <v>6</v>
      </c>
      <c r="I21" s="21">
        <v>20.12</v>
      </c>
      <c r="J21" s="21" t="s">
        <v>48</v>
      </c>
      <c r="K21" s="5"/>
    </row>
    <row r="22" spans="1:11" ht="26.25" thickBot="1" x14ac:dyDescent="0.25">
      <c r="A22" t="str">
        <f>CONCATENATE(B22,C22,D22)</f>
        <v>CORT*LINETYPE01</v>
      </c>
      <c r="B22" s="22" t="s">
        <v>125</v>
      </c>
      <c r="C22" s="20">
        <v>0</v>
      </c>
      <c r="D22" s="20">
        <v>1</v>
      </c>
      <c r="E22" s="20"/>
      <c r="F22" s="21">
        <v>0.10340000000000001</v>
      </c>
      <c r="G22" s="21">
        <v>4.0790000000000002E-3</v>
      </c>
      <c r="H22" s="21">
        <v>6</v>
      </c>
      <c r="I22" s="21">
        <v>25.34</v>
      </c>
      <c r="J22" s="21" t="s">
        <v>48</v>
      </c>
      <c r="K22" s="5"/>
    </row>
    <row r="23" spans="1:11" ht="26.25" thickBot="1" x14ac:dyDescent="0.25">
      <c r="A23" t="str">
        <f>CONCATENATE(B23,C23,D23)</f>
        <v>CORT*LINETYPE10</v>
      </c>
      <c r="B23" s="22" t="s">
        <v>125</v>
      </c>
      <c r="C23" s="20">
        <v>1</v>
      </c>
      <c r="D23" s="20">
        <v>0</v>
      </c>
      <c r="E23" s="20"/>
      <c r="F23" s="21">
        <v>9.4289999999999999E-2</v>
      </c>
      <c r="G23" s="21">
        <v>5.2639999999999996E-3</v>
      </c>
      <c r="H23" s="21">
        <v>6</v>
      </c>
      <c r="I23" s="21">
        <v>17.91</v>
      </c>
      <c r="J23" s="21" t="s">
        <v>48</v>
      </c>
      <c r="K23" s="5"/>
    </row>
    <row r="24" spans="1:11" ht="26.25" thickBot="1" x14ac:dyDescent="0.25">
      <c r="A24" t="str">
        <f>CONCATENATE(B24,C24,D24)</f>
        <v>CORT*LINETYPE11</v>
      </c>
      <c r="B24" s="22" t="s">
        <v>125</v>
      </c>
      <c r="C24" s="20">
        <v>1</v>
      </c>
      <c r="D24" s="20">
        <v>1</v>
      </c>
      <c r="E24" s="20"/>
      <c r="F24" s="21">
        <v>9.2189999999999994E-2</v>
      </c>
      <c r="G24" s="21">
        <v>4.3610000000000003E-3</v>
      </c>
      <c r="H24" s="21">
        <v>6</v>
      </c>
      <c r="I24" s="21">
        <v>21.14</v>
      </c>
      <c r="J24" s="21" t="s">
        <v>48</v>
      </c>
      <c r="K24" s="5"/>
    </row>
    <row r="25" spans="1:11" ht="13.5" thickBot="1" x14ac:dyDescent="0.25">
      <c r="A25" t="str">
        <f>CONCATENATE(B25,E25)</f>
        <v>MINI0</v>
      </c>
      <c r="B25" s="22" t="s">
        <v>39</v>
      </c>
      <c r="C25" s="20"/>
      <c r="D25" s="20"/>
      <c r="E25" s="20">
        <v>0</v>
      </c>
      <c r="F25" s="21">
        <v>0.12230000000000001</v>
      </c>
      <c r="G25" s="21">
        <v>2.049E-3</v>
      </c>
      <c r="H25" s="21">
        <v>69</v>
      </c>
      <c r="I25" s="21">
        <v>59.69</v>
      </c>
      <c r="J25" s="21" t="s">
        <v>48</v>
      </c>
      <c r="K25" s="5"/>
    </row>
    <row r="26" spans="1:11" ht="13.5" thickBot="1" x14ac:dyDescent="0.25">
      <c r="A26" t="str">
        <f>CONCATENATE(B26,E26)</f>
        <v>MINI1</v>
      </c>
      <c r="B26" s="22" t="s">
        <v>39</v>
      </c>
      <c r="C26" s="20"/>
      <c r="D26" s="20"/>
      <c r="E26" s="20">
        <v>1</v>
      </c>
      <c r="F26" s="21">
        <v>7.5980000000000006E-2</v>
      </c>
      <c r="G26" s="21">
        <v>4.7289999999999997E-3</v>
      </c>
      <c r="H26" s="21">
        <v>69</v>
      </c>
      <c r="I26" s="21">
        <v>16.07</v>
      </c>
      <c r="J26" s="21" t="s">
        <v>48</v>
      </c>
      <c r="K26" s="5"/>
    </row>
    <row r="27" spans="1:11" ht="26.25" thickBot="1" x14ac:dyDescent="0.25">
      <c r="A27" t="str">
        <f>CONCATENATE(B27,C27,E27)</f>
        <v>CORT*MINI00</v>
      </c>
      <c r="B27" s="22" t="s">
        <v>126</v>
      </c>
      <c r="C27" s="20">
        <v>0</v>
      </c>
      <c r="D27" s="20"/>
      <c r="E27" s="20">
        <v>0</v>
      </c>
      <c r="F27" s="21">
        <v>0.1328</v>
      </c>
      <c r="G27" s="21">
        <v>3.1489999999999999E-3</v>
      </c>
      <c r="H27" s="21">
        <v>69</v>
      </c>
      <c r="I27" s="21">
        <v>42.19</v>
      </c>
      <c r="J27" s="21" t="s">
        <v>48</v>
      </c>
      <c r="K27" s="5"/>
    </row>
    <row r="28" spans="1:11" ht="26.25" thickBot="1" x14ac:dyDescent="0.25">
      <c r="A28" t="str">
        <f>CONCATENATE(B28,C28,E28)</f>
        <v>CORT*MINI01</v>
      </c>
      <c r="B28" s="22" t="s">
        <v>126</v>
      </c>
      <c r="C28" s="20">
        <v>0</v>
      </c>
      <c r="D28" s="20"/>
      <c r="E28" s="20">
        <v>1</v>
      </c>
      <c r="F28" s="21">
        <v>7.7270000000000005E-2</v>
      </c>
      <c r="G28" s="21">
        <v>6.6259999999999999E-3</v>
      </c>
      <c r="H28" s="21">
        <v>69</v>
      </c>
      <c r="I28" s="21">
        <v>11.66</v>
      </c>
      <c r="J28" s="21" t="s">
        <v>48</v>
      </c>
      <c r="K28" s="5"/>
    </row>
    <row r="29" spans="1:11" ht="26.25" thickBot="1" x14ac:dyDescent="0.25">
      <c r="A29" t="str">
        <f>CONCATENATE(B29,C29,E29)</f>
        <v>CORT*MINI10</v>
      </c>
      <c r="B29" s="22" t="s">
        <v>126</v>
      </c>
      <c r="C29" s="20">
        <v>1</v>
      </c>
      <c r="D29" s="20"/>
      <c r="E29" s="20">
        <v>0</v>
      </c>
      <c r="F29" s="21">
        <v>0.1118</v>
      </c>
      <c r="G29" s="21">
        <v>3.0890000000000002E-3</v>
      </c>
      <c r="H29" s="21">
        <v>69</v>
      </c>
      <c r="I29" s="21">
        <v>36.19</v>
      </c>
      <c r="J29" s="21" t="s">
        <v>48</v>
      </c>
      <c r="K29" s="5"/>
    </row>
    <row r="30" spans="1:11" ht="26.25" thickBot="1" x14ac:dyDescent="0.25">
      <c r="A30" t="str">
        <f>CONCATENATE(B30,C30,E30)</f>
        <v>CORT*MINI11</v>
      </c>
      <c r="B30" s="22" t="s">
        <v>126</v>
      </c>
      <c r="C30" s="20">
        <v>1</v>
      </c>
      <c r="D30" s="20"/>
      <c r="E30" s="20">
        <v>1</v>
      </c>
      <c r="F30" s="21">
        <v>7.4690000000000006E-2</v>
      </c>
      <c r="G30" s="21">
        <v>6.7419999999999997E-3</v>
      </c>
      <c r="H30" s="21">
        <v>69</v>
      </c>
      <c r="I30" s="21">
        <v>11.08</v>
      </c>
      <c r="J30" s="21" t="s">
        <v>48</v>
      </c>
      <c r="K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</sheetData>
  <mergeCells count="10">
    <mergeCell ref="J15:J16"/>
    <mergeCell ref="A1:E1"/>
    <mergeCell ref="A14:I14"/>
    <mergeCell ref="B15:B16"/>
    <mergeCell ref="C15:C16"/>
    <mergeCell ref="D15:D16"/>
    <mergeCell ref="E15:E16"/>
    <mergeCell ref="F15:F16"/>
    <mergeCell ref="H15:H16"/>
    <mergeCell ref="I15:I1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13.83</v>
      </c>
      <c r="E3" s="21">
        <v>9.9000000000000008E-3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3.67</v>
      </c>
      <c r="E4" s="21">
        <v>0.104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2.2599999999999998</v>
      </c>
      <c r="E5" s="21">
        <v>0.18379999999999999</v>
      </c>
    </row>
    <row r="6" spans="1:11" x14ac:dyDescent="0.2">
      <c r="A6" s="22" t="s">
        <v>39</v>
      </c>
      <c r="B6" s="21">
        <v>1</v>
      </c>
      <c r="C6" s="21">
        <v>66</v>
      </c>
      <c r="D6" s="21">
        <v>0.34</v>
      </c>
      <c r="E6" s="21">
        <v>0.56359999999999999</v>
      </c>
    </row>
    <row r="7" spans="1:11" ht="25.5" x14ac:dyDescent="0.2">
      <c r="A7" s="22" t="s">
        <v>126</v>
      </c>
      <c r="B7" s="21">
        <v>1</v>
      </c>
      <c r="C7" s="21">
        <v>66</v>
      </c>
      <c r="D7" s="21">
        <v>2.2400000000000002</v>
      </c>
      <c r="E7" s="21">
        <v>0.1396</v>
      </c>
    </row>
    <row r="8" spans="1:11" ht="15" thickBot="1" x14ac:dyDescent="0.25">
      <c r="A8" s="2"/>
      <c r="B8" s="4"/>
      <c r="C8" s="4"/>
      <c r="D8" s="4"/>
      <c r="E8" s="5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2"/>
      <c r="B13" s="4"/>
      <c r="C13" s="4"/>
      <c r="D13" s="4"/>
      <c r="E13" s="5"/>
    </row>
    <row r="14" spans="1:11" ht="15" thickBot="1" x14ac:dyDescent="0.25">
      <c r="A14" s="53" t="s">
        <v>47</v>
      </c>
      <c r="B14" s="54"/>
      <c r="C14" s="54"/>
      <c r="D14" s="54"/>
      <c r="E14" s="54"/>
      <c r="F14" s="54"/>
      <c r="G14" s="54"/>
      <c r="H14" s="54"/>
      <c r="I14" s="54"/>
      <c r="J14" s="17"/>
    </row>
    <row r="15" spans="1:11" ht="25.5" x14ac:dyDescent="0.2">
      <c r="B15" s="55" t="s">
        <v>41</v>
      </c>
      <c r="C15" s="52" t="s">
        <v>124</v>
      </c>
      <c r="D15" s="52" t="s">
        <v>38</v>
      </c>
      <c r="E15" s="52" t="s">
        <v>39</v>
      </c>
      <c r="F15" s="52" t="s">
        <v>42</v>
      </c>
      <c r="G15" s="20" t="s">
        <v>43</v>
      </c>
      <c r="H15" s="52" t="s">
        <v>40</v>
      </c>
      <c r="I15" s="52" t="s">
        <v>45</v>
      </c>
      <c r="J15" s="52" t="s">
        <v>46</v>
      </c>
      <c r="K15" s="18"/>
    </row>
    <row r="16" spans="1:11" ht="15" thickBot="1" x14ac:dyDescent="0.25">
      <c r="B16" s="55"/>
      <c r="C16" s="52"/>
      <c r="D16" s="52"/>
      <c r="E16" s="52"/>
      <c r="F16" s="52"/>
      <c r="G16" s="20" t="s">
        <v>44</v>
      </c>
      <c r="H16" s="52"/>
      <c r="I16" s="52"/>
      <c r="J16" s="52"/>
      <c r="K16" s="19"/>
    </row>
    <row r="17" spans="1:11" ht="13.5" thickBot="1" x14ac:dyDescent="0.25">
      <c r="A17" t="str">
        <f>CONCATENATE(B17,C17)</f>
        <v>CORT0</v>
      </c>
      <c r="B17" s="22" t="s">
        <v>124</v>
      </c>
      <c r="C17" s="20">
        <v>0</v>
      </c>
      <c r="D17" s="20"/>
      <c r="E17" s="20"/>
      <c r="F17" s="21">
        <v>48.2087</v>
      </c>
      <c r="G17" s="21">
        <v>0.87709999999999999</v>
      </c>
      <c r="H17" s="21">
        <v>6</v>
      </c>
      <c r="I17" s="21">
        <v>54.96</v>
      </c>
      <c r="J17" s="21" t="s">
        <v>48</v>
      </c>
      <c r="K17" s="5"/>
    </row>
    <row r="18" spans="1:11" ht="13.5" thickBot="1" x14ac:dyDescent="0.25">
      <c r="A18" t="str">
        <f>CONCATENATE(B18,C18)</f>
        <v>CORT1</v>
      </c>
      <c r="B18" s="22" t="s">
        <v>124</v>
      </c>
      <c r="C18" s="20">
        <v>1</v>
      </c>
      <c r="D18" s="20"/>
      <c r="E18" s="20"/>
      <c r="F18" s="21">
        <v>51.8093</v>
      </c>
      <c r="G18" s="21">
        <v>0.91439999999999999</v>
      </c>
      <c r="H18" s="21">
        <v>6</v>
      </c>
      <c r="I18" s="21">
        <v>56.66</v>
      </c>
      <c r="J18" s="21" t="s">
        <v>48</v>
      </c>
      <c r="K18" s="5"/>
    </row>
    <row r="19" spans="1:11" ht="26.25" thickBot="1" x14ac:dyDescent="0.25">
      <c r="A19" t="str">
        <f>CONCATENATE(B19,D19)</f>
        <v>LINETYPE0</v>
      </c>
      <c r="B19" s="22" t="s">
        <v>38</v>
      </c>
      <c r="C19" s="20"/>
      <c r="D19" s="20">
        <v>0</v>
      </c>
      <c r="E19" s="20"/>
      <c r="F19" s="21">
        <v>48.876899999999999</v>
      </c>
      <c r="G19" s="21">
        <v>1.0734999999999999</v>
      </c>
      <c r="H19" s="21">
        <v>6</v>
      </c>
      <c r="I19" s="21">
        <v>45.53</v>
      </c>
      <c r="J19" s="21" t="s">
        <v>48</v>
      </c>
      <c r="K19" s="5"/>
    </row>
    <row r="20" spans="1:11" ht="26.25" thickBot="1" x14ac:dyDescent="0.25">
      <c r="A20" t="str">
        <f>CONCATENATE(B20,D20)</f>
        <v>LINETYPE1</v>
      </c>
      <c r="B20" s="22" t="s">
        <v>38</v>
      </c>
      <c r="C20" s="20"/>
      <c r="D20" s="20">
        <v>1</v>
      </c>
      <c r="E20" s="20"/>
      <c r="F20" s="21">
        <v>51.141100000000002</v>
      </c>
      <c r="G20" s="21">
        <v>0.82669999999999999</v>
      </c>
      <c r="H20" s="21">
        <v>6</v>
      </c>
      <c r="I20" s="21">
        <v>61.86</v>
      </c>
      <c r="J20" s="21" t="s">
        <v>48</v>
      </c>
      <c r="K20" s="5"/>
    </row>
    <row r="21" spans="1:11" ht="26.25" thickBot="1" x14ac:dyDescent="0.25">
      <c r="A21" t="str">
        <f>CONCATENATE(B21,C21,D21)</f>
        <v>CORT*LINETYPE00</v>
      </c>
      <c r="B21" s="22" t="s">
        <v>125</v>
      </c>
      <c r="C21" s="20">
        <v>0</v>
      </c>
      <c r="D21" s="20">
        <v>0</v>
      </c>
      <c r="E21" s="20"/>
      <c r="F21" s="21">
        <v>46.5306</v>
      </c>
      <c r="G21" s="21">
        <v>1.2528999999999999</v>
      </c>
      <c r="H21" s="21">
        <v>6</v>
      </c>
      <c r="I21" s="21">
        <v>37.14</v>
      </c>
      <c r="J21" s="21" t="s">
        <v>48</v>
      </c>
      <c r="K21" s="5"/>
    </row>
    <row r="22" spans="1:11" ht="26.25" thickBot="1" x14ac:dyDescent="0.25">
      <c r="A22" t="str">
        <f>CONCATENATE(B22,C22,D22)</f>
        <v>CORT*LINETYPE01</v>
      </c>
      <c r="B22" s="22" t="s">
        <v>125</v>
      </c>
      <c r="C22" s="20">
        <v>0</v>
      </c>
      <c r="D22" s="20">
        <v>1</v>
      </c>
      <c r="E22" s="20"/>
      <c r="F22" s="21">
        <v>49.886800000000001</v>
      </c>
      <c r="G22" s="21">
        <v>0.95699999999999996</v>
      </c>
      <c r="H22" s="21">
        <v>6</v>
      </c>
      <c r="I22" s="21">
        <v>52.13</v>
      </c>
      <c r="J22" s="21" t="s">
        <v>48</v>
      </c>
      <c r="K22" s="5"/>
    </row>
    <row r="23" spans="1:11" ht="26.25" thickBot="1" x14ac:dyDescent="0.25">
      <c r="A23" t="str">
        <f>CONCATENATE(B23,C23,D23)</f>
        <v>CORT*LINETYPE10</v>
      </c>
      <c r="B23" s="22" t="s">
        <v>125</v>
      </c>
      <c r="C23" s="20">
        <v>1</v>
      </c>
      <c r="D23" s="20">
        <v>0</v>
      </c>
      <c r="E23" s="20"/>
      <c r="F23" s="21">
        <v>51.223199999999999</v>
      </c>
      <c r="G23" s="21">
        <v>1.3039000000000001</v>
      </c>
      <c r="H23" s="21">
        <v>6</v>
      </c>
      <c r="I23" s="21">
        <v>39.28</v>
      </c>
      <c r="J23" s="21" t="s">
        <v>48</v>
      </c>
      <c r="K23" s="5"/>
    </row>
    <row r="24" spans="1:11" ht="26.25" thickBot="1" x14ac:dyDescent="0.25">
      <c r="A24" t="str">
        <f>CONCATENATE(B24,C24,D24)</f>
        <v>CORT*LINETYPE11</v>
      </c>
      <c r="B24" s="22" t="s">
        <v>125</v>
      </c>
      <c r="C24" s="20">
        <v>1</v>
      </c>
      <c r="D24" s="20">
        <v>1</v>
      </c>
      <c r="E24" s="20"/>
      <c r="F24" s="21">
        <v>52.395400000000002</v>
      </c>
      <c r="G24" s="21">
        <v>0.97560000000000002</v>
      </c>
      <c r="H24" s="21">
        <v>6</v>
      </c>
      <c r="I24" s="21">
        <v>53.71</v>
      </c>
      <c r="J24" s="21" t="s">
        <v>48</v>
      </c>
      <c r="K24" s="5"/>
    </row>
    <row r="25" spans="1:11" ht="13.5" thickBot="1" x14ac:dyDescent="0.25">
      <c r="A25" t="str">
        <f>CONCATENATE(B25,E25)</f>
        <v>MINI0</v>
      </c>
      <c r="B25" s="22" t="s">
        <v>39</v>
      </c>
      <c r="C25" s="20"/>
      <c r="D25" s="20"/>
      <c r="E25" s="20">
        <v>0</v>
      </c>
      <c r="F25" s="21">
        <v>50.433399999999999</v>
      </c>
      <c r="G25" s="21">
        <v>0.59109999999999996</v>
      </c>
      <c r="H25" s="21">
        <v>66</v>
      </c>
      <c r="I25" s="21">
        <v>85.31</v>
      </c>
      <c r="J25" s="21" t="s">
        <v>48</v>
      </c>
      <c r="K25" s="5"/>
    </row>
    <row r="26" spans="1:11" ht="13.5" thickBot="1" x14ac:dyDescent="0.25">
      <c r="A26" t="str">
        <f>CONCATENATE(B26,E26)</f>
        <v>MINI1</v>
      </c>
      <c r="B26" s="22" t="s">
        <v>39</v>
      </c>
      <c r="C26" s="20"/>
      <c r="D26" s="20"/>
      <c r="E26" s="20">
        <v>1</v>
      </c>
      <c r="F26" s="21">
        <v>49.584600000000002</v>
      </c>
      <c r="G26" s="21">
        <v>1.3627</v>
      </c>
      <c r="H26" s="21">
        <v>66</v>
      </c>
      <c r="I26" s="21">
        <v>36.39</v>
      </c>
      <c r="J26" s="21" t="s">
        <v>48</v>
      </c>
      <c r="K26" s="5"/>
    </row>
    <row r="27" spans="1:11" ht="26.25" thickBot="1" x14ac:dyDescent="0.25">
      <c r="A27" t="str">
        <f>CONCATENATE(B27,C27,E27)</f>
        <v>CORT*MINI00</v>
      </c>
      <c r="B27" s="22" t="s">
        <v>126</v>
      </c>
      <c r="C27" s="20">
        <v>0</v>
      </c>
      <c r="D27" s="20"/>
      <c r="E27" s="20">
        <v>0</v>
      </c>
      <c r="F27" s="21">
        <v>49.381500000000003</v>
      </c>
      <c r="G27" s="21">
        <v>0.68799999999999994</v>
      </c>
      <c r="H27" s="21">
        <v>66</v>
      </c>
      <c r="I27" s="21">
        <v>71.77</v>
      </c>
      <c r="J27" s="21" t="s">
        <v>48</v>
      </c>
      <c r="K27" s="5"/>
    </row>
    <row r="28" spans="1:11" ht="26.25" thickBot="1" x14ac:dyDescent="0.25">
      <c r="A28" t="str">
        <f>CONCATENATE(B28,C28,E28)</f>
        <v>CORT*MINI01</v>
      </c>
      <c r="B28" s="22" t="s">
        <v>126</v>
      </c>
      <c r="C28" s="20">
        <v>0</v>
      </c>
      <c r="D28" s="20"/>
      <c r="E28" s="20">
        <v>1</v>
      </c>
      <c r="F28" s="21">
        <v>47.035899999999998</v>
      </c>
      <c r="G28" s="21">
        <v>1.6105</v>
      </c>
      <c r="H28" s="21">
        <v>66</v>
      </c>
      <c r="I28" s="21">
        <v>29.21</v>
      </c>
      <c r="J28" s="21" t="s">
        <v>48</v>
      </c>
      <c r="K28" s="5"/>
    </row>
    <row r="29" spans="1:11" ht="26.25" thickBot="1" x14ac:dyDescent="0.25">
      <c r="A29" t="str">
        <f>CONCATENATE(B29,C29,E29)</f>
        <v>CORT*MINI10</v>
      </c>
      <c r="B29" s="22" t="s">
        <v>126</v>
      </c>
      <c r="C29" s="20">
        <v>1</v>
      </c>
      <c r="D29" s="20"/>
      <c r="E29" s="20">
        <v>0</v>
      </c>
      <c r="F29" s="21">
        <v>51.485300000000002</v>
      </c>
      <c r="G29" s="21">
        <v>0.69989999999999997</v>
      </c>
      <c r="H29" s="21">
        <v>66</v>
      </c>
      <c r="I29" s="21">
        <v>73.56</v>
      </c>
      <c r="J29" s="21" t="s">
        <v>48</v>
      </c>
      <c r="K29" s="5"/>
    </row>
    <row r="30" spans="1:11" ht="26.25" thickBot="1" x14ac:dyDescent="0.25">
      <c r="A30" t="str">
        <f>CONCATENATE(B30,C30,E30)</f>
        <v>CORT*MINI11</v>
      </c>
      <c r="B30" s="22" t="s">
        <v>126</v>
      </c>
      <c r="C30" s="20">
        <v>1</v>
      </c>
      <c r="D30" s="20"/>
      <c r="E30" s="20">
        <v>1</v>
      </c>
      <c r="F30" s="21">
        <v>52.133299999999998</v>
      </c>
      <c r="G30" s="21">
        <v>1.6719999999999999</v>
      </c>
      <c r="H30" s="21">
        <v>66</v>
      </c>
      <c r="I30" s="21">
        <v>31.18</v>
      </c>
      <c r="J30" s="21" t="s">
        <v>48</v>
      </c>
      <c r="K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  <row r="44" spans="1:10" ht="15" thickBot="1" x14ac:dyDescent="0.25">
      <c r="A44" s="2"/>
      <c r="B44" s="3"/>
      <c r="C44" s="3"/>
      <c r="D44" s="3"/>
      <c r="E44" s="3"/>
      <c r="F44" s="4"/>
      <c r="G44" s="4"/>
      <c r="H44" s="4"/>
      <c r="I44" s="4"/>
      <c r="J44" s="5"/>
    </row>
  </sheetData>
  <mergeCells count="10">
    <mergeCell ref="J15:J16"/>
    <mergeCell ref="A1:E1"/>
    <mergeCell ref="A14:I14"/>
    <mergeCell ref="B15:B16"/>
    <mergeCell ref="C15:C16"/>
    <mergeCell ref="D15:D16"/>
    <mergeCell ref="E15:E16"/>
    <mergeCell ref="F15:F16"/>
    <mergeCell ref="H15:H16"/>
    <mergeCell ref="I15:I1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/>
  </sheetViews>
  <sheetFormatPr defaultRowHeight="12.75" x14ac:dyDescent="0.2"/>
  <sheetData>
    <row r="1" spans="1:7" x14ac:dyDescent="0.2">
      <c r="A1" t="s">
        <v>51</v>
      </c>
      <c r="B1" t="s">
        <v>70</v>
      </c>
      <c r="C1">
        <v>1</v>
      </c>
      <c r="D1">
        <f>C1+1</f>
        <v>2</v>
      </c>
      <c r="F1" s="14" t="s">
        <v>60</v>
      </c>
      <c r="G1">
        <v>1</v>
      </c>
    </row>
    <row r="2" spans="1:7" x14ac:dyDescent="0.2">
      <c r="A2" t="s">
        <v>50</v>
      </c>
      <c r="B2" t="s">
        <v>71</v>
      </c>
      <c r="C2">
        <v>2</v>
      </c>
      <c r="D2">
        <f t="shared" ref="D2:D42" si="0">C2+1</f>
        <v>3</v>
      </c>
      <c r="F2" s="14" t="s">
        <v>59</v>
      </c>
      <c r="G2">
        <v>2</v>
      </c>
    </row>
    <row r="3" spans="1:7" x14ac:dyDescent="0.2">
      <c r="A3" t="s">
        <v>52</v>
      </c>
      <c r="B3" t="s">
        <v>72</v>
      </c>
      <c r="C3">
        <v>3</v>
      </c>
      <c r="D3">
        <f t="shared" si="0"/>
        <v>4</v>
      </c>
      <c r="F3" s="14" t="s">
        <v>61</v>
      </c>
      <c r="G3">
        <v>3</v>
      </c>
    </row>
    <row r="4" spans="1:7" x14ac:dyDescent="0.2">
      <c r="A4" t="s">
        <v>53</v>
      </c>
      <c r="B4" t="s">
        <v>73</v>
      </c>
      <c r="C4">
        <v>4</v>
      </c>
      <c r="D4">
        <f t="shared" si="0"/>
        <v>5</v>
      </c>
      <c r="F4" s="14" t="s">
        <v>62</v>
      </c>
      <c r="G4">
        <v>4</v>
      </c>
    </row>
    <row r="5" spans="1:7" x14ac:dyDescent="0.2">
      <c r="A5" t="s">
        <v>66</v>
      </c>
      <c r="B5" t="s">
        <v>74</v>
      </c>
      <c r="C5">
        <v>5</v>
      </c>
      <c r="D5">
        <f t="shared" si="0"/>
        <v>6</v>
      </c>
      <c r="F5" s="14" t="s">
        <v>63</v>
      </c>
      <c r="G5">
        <v>5</v>
      </c>
    </row>
    <row r="6" spans="1:7" x14ac:dyDescent="0.2">
      <c r="A6" t="s">
        <v>54</v>
      </c>
      <c r="B6" t="s">
        <v>75</v>
      </c>
      <c r="C6">
        <v>6</v>
      </c>
      <c r="D6">
        <f t="shared" si="0"/>
        <v>7</v>
      </c>
      <c r="F6" s="14" t="s">
        <v>64</v>
      </c>
      <c r="G6">
        <v>6</v>
      </c>
    </row>
    <row r="7" spans="1:7" x14ac:dyDescent="0.2">
      <c r="A7" t="s">
        <v>57</v>
      </c>
      <c r="B7" t="s">
        <v>76</v>
      </c>
      <c r="C7">
        <v>7</v>
      </c>
      <c r="D7">
        <f t="shared" si="0"/>
        <v>8</v>
      </c>
      <c r="F7" s="14" t="s">
        <v>65</v>
      </c>
      <c r="G7">
        <v>7</v>
      </c>
    </row>
    <row r="8" spans="1:7" x14ac:dyDescent="0.2">
      <c r="A8" t="s">
        <v>27</v>
      </c>
      <c r="B8" t="s">
        <v>77</v>
      </c>
      <c r="C8">
        <v>8</v>
      </c>
      <c r="D8">
        <f t="shared" si="0"/>
        <v>9</v>
      </c>
      <c r="F8" s="14" t="s">
        <v>2</v>
      </c>
      <c r="G8">
        <v>8</v>
      </c>
    </row>
    <row r="9" spans="1:7" x14ac:dyDescent="0.2">
      <c r="A9" t="s">
        <v>28</v>
      </c>
      <c r="B9" t="s">
        <v>78</v>
      </c>
      <c r="C9">
        <v>9</v>
      </c>
      <c r="D9">
        <f t="shared" si="0"/>
        <v>10</v>
      </c>
      <c r="F9" s="14" t="s">
        <v>58</v>
      </c>
      <c r="G9">
        <v>9</v>
      </c>
    </row>
    <row r="10" spans="1:7" x14ac:dyDescent="0.2">
      <c r="A10" t="s">
        <v>34</v>
      </c>
      <c r="B10" t="s">
        <v>79</v>
      </c>
      <c r="C10">
        <v>10</v>
      </c>
      <c r="D10">
        <f t="shared" si="0"/>
        <v>11</v>
      </c>
      <c r="F10" s="14" t="s">
        <v>30</v>
      </c>
      <c r="G10">
        <v>10</v>
      </c>
    </row>
    <row r="11" spans="1:7" x14ac:dyDescent="0.2">
      <c r="A11" t="s">
        <v>35</v>
      </c>
      <c r="B11" t="s">
        <v>80</v>
      </c>
      <c r="C11">
        <v>11</v>
      </c>
      <c r="D11">
        <f t="shared" si="0"/>
        <v>12</v>
      </c>
    </row>
    <row r="12" spans="1:7" x14ac:dyDescent="0.2">
      <c r="A12" t="s">
        <v>36</v>
      </c>
      <c r="B12" t="s">
        <v>81</v>
      </c>
      <c r="C12">
        <v>12</v>
      </c>
      <c r="D12">
        <f t="shared" si="0"/>
        <v>13</v>
      </c>
    </row>
    <row r="13" spans="1:7" x14ac:dyDescent="0.2">
      <c r="A13" t="s">
        <v>37</v>
      </c>
      <c r="B13" t="s">
        <v>82</v>
      </c>
      <c r="C13">
        <v>13</v>
      </c>
      <c r="D13">
        <f t="shared" si="0"/>
        <v>14</v>
      </c>
    </row>
    <row r="14" spans="1:7" x14ac:dyDescent="0.2">
      <c r="A14" t="s">
        <v>19</v>
      </c>
      <c r="B14" t="s">
        <v>83</v>
      </c>
      <c r="C14">
        <v>14</v>
      </c>
      <c r="D14">
        <f t="shared" si="0"/>
        <v>15</v>
      </c>
    </row>
    <row r="15" spans="1:7" x14ac:dyDescent="0.2">
      <c r="A15" t="s">
        <v>20</v>
      </c>
      <c r="B15" t="s">
        <v>84</v>
      </c>
      <c r="C15">
        <v>15</v>
      </c>
      <c r="D15">
        <f t="shared" si="0"/>
        <v>16</v>
      </c>
    </row>
    <row r="16" spans="1:7" x14ac:dyDescent="0.2">
      <c r="A16" t="s">
        <v>15</v>
      </c>
      <c r="B16" t="s">
        <v>85</v>
      </c>
      <c r="C16">
        <v>16</v>
      </c>
      <c r="D16">
        <f t="shared" si="0"/>
        <v>17</v>
      </c>
    </row>
    <row r="17" spans="1:4" x14ac:dyDescent="0.2">
      <c r="A17" t="s">
        <v>24</v>
      </c>
      <c r="B17" t="s">
        <v>86</v>
      </c>
      <c r="C17">
        <v>17</v>
      </c>
      <c r="D17">
        <f t="shared" si="0"/>
        <v>18</v>
      </c>
    </row>
    <row r="18" spans="1:4" x14ac:dyDescent="0.2">
      <c r="A18" t="s">
        <v>25</v>
      </c>
      <c r="B18" t="s">
        <v>87</v>
      </c>
      <c r="C18">
        <v>18</v>
      </c>
      <c r="D18">
        <f t="shared" si="0"/>
        <v>19</v>
      </c>
    </row>
    <row r="19" spans="1:4" x14ac:dyDescent="0.2">
      <c r="A19" t="s">
        <v>0</v>
      </c>
      <c r="B19" t="s">
        <v>88</v>
      </c>
      <c r="C19">
        <v>19</v>
      </c>
      <c r="D19">
        <f t="shared" si="0"/>
        <v>20</v>
      </c>
    </row>
    <row r="20" spans="1:4" x14ac:dyDescent="0.2">
      <c r="A20" t="s">
        <v>49</v>
      </c>
      <c r="B20" t="s">
        <v>89</v>
      </c>
      <c r="C20">
        <v>20</v>
      </c>
      <c r="D20">
        <f t="shared" si="0"/>
        <v>21</v>
      </c>
    </row>
    <row r="21" spans="1:4" x14ac:dyDescent="0.2">
      <c r="A21" t="s">
        <v>8</v>
      </c>
      <c r="B21" t="s">
        <v>90</v>
      </c>
      <c r="C21">
        <v>21</v>
      </c>
      <c r="D21">
        <f t="shared" si="0"/>
        <v>22</v>
      </c>
    </row>
    <row r="22" spans="1:4" x14ac:dyDescent="0.2">
      <c r="A22" t="s">
        <v>9</v>
      </c>
      <c r="B22" t="s">
        <v>91</v>
      </c>
      <c r="C22">
        <v>22</v>
      </c>
      <c r="D22">
        <f t="shared" si="0"/>
        <v>23</v>
      </c>
    </row>
    <row r="23" spans="1:4" x14ac:dyDescent="0.2">
      <c r="A23" t="s">
        <v>10</v>
      </c>
      <c r="B23" t="s">
        <v>92</v>
      </c>
      <c r="C23">
        <v>23</v>
      </c>
      <c r="D23">
        <f t="shared" si="0"/>
        <v>24</v>
      </c>
    </row>
    <row r="24" spans="1:4" x14ac:dyDescent="0.2">
      <c r="A24" t="s">
        <v>11</v>
      </c>
      <c r="B24" t="s">
        <v>93</v>
      </c>
      <c r="C24">
        <v>24</v>
      </c>
      <c r="D24">
        <f t="shared" si="0"/>
        <v>25</v>
      </c>
    </row>
    <row r="25" spans="1:4" x14ac:dyDescent="0.2">
      <c r="A25" t="s">
        <v>29</v>
      </c>
      <c r="B25" t="s">
        <v>94</v>
      </c>
      <c r="C25">
        <v>25</v>
      </c>
      <c r="D25">
        <f t="shared" si="0"/>
        <v>26</v>
      </c>
    </row>
    <row r="26" spans="1:4" x14ac:dyDescent="0.2">
      <c r="A26" t="s">
        <v>14</v>
      </c>
      <c r="B26" t="s">
        <v>95</v>
      </c>
      <c r="C26">
        <v>26</v>
      </c>
      <c r="D26">
        <f t="shared" si="0"/>
        <v>27</v>
      </c>
    </row>
    <row r="27" spans="1:4" x14ac:dyDescent="0.2">
      <c r="A27" t="s">
        <v>55</v>
      </c>
      <c r="B27" t="s">
        <v>96</v>
      </c>
      <c r="C27">
        <v>27</v>
      </c>
      <c r="D27">
        <f t="shared" si="0"/>
        <v>28</v>
      </c>
    </row>
    <row r="28" spans="1:4" x14ac:dyDescent="0.2">
      <c r="A28" t="s">
        <v>56</v>
      </c>
      <c r="B28" t="s">
        <v>97</v>
      </c>
      <c r="C28">
        <v>28</v>
      </c>
      <c r="D28">
        <f t="shared" si="0"/>
        <v>29</v>
      </c>
    </row>
    <row r="29" spans="1:4" x14ac:dyDescent="0.2">
      <c r="A29" t="s">
        <v>16</v>
      </c>
      <c r="B29" t="s">
        <v>98</v>
      </c>
      <c r="C29">
        <v>29</v>
      </c>
      <c r="D29">
        <f t="shared" si="0"/>
        <v>30</v>
      </c>
    </row>
    <row r="30" spans="1:4" x14ac:dyDescent="0.2">
      <c r="A30" t="s">
        <v>7</v>
      </c>
      <c r="B30" t="s">
        <v>99</v>
      </c>
      <c r="C30">
        <v>30</v>
      </c>
      <c r="D30">
        <f t="shared" si="0"/>
        <v>31</v>
      </c>
    </row>
    <row r="31" spans="1:4" x14ac:dyDescent="0.2">
      <c r="A31" t="s">
        <v>6</v>
      </c>
      <c r="B31" t="s">
        <v>100</v>
      </c>
      <c r="C31">
        <v>31</v>
      </c>
      <c r="D31">
        <f t="shared" si="0"/>
        <v>32</v>
      </c>
    </row>
    <row r="32" spans="1:4" x14ac:dyDescent="0.2">
      <c r="A32" t="s">
        <v>12</v>
      </c>
      <c r="B32" t="s">
        <v>101</v>
      </c>
      <c r="C32">
        <v>32</v>
      </c>
      <c r="D32">
        <f t="shared" si="0"/>
        <v>33</v>
      </c>
    </row>
    <row r="33" spans="1:4" x14ac:dyDescent="0.2">
      <c r="A33" t="s">
        <v>18</v>
      </c>
      <c r="B33" t="s">
        <v>102</v>
      </c>
      <c r="C33">
        <v>33</v>
      </c>
      <c r="D33">
        <f t="shared" si="0"/>
        <v>34</v>
      </c>
    </row>
    <row r="34" spans="1:4" x14ac:dyDescent="0.2">
      <c r="A34" t="s">
        <v>21</v>
      </c>
      <c r="B34" t="s">
        <v>103</v>
      </c>
      <c r="C34">
        <v>34</v>
      </c>
      <c r="D34">
        <f t="shared" si="0"/>
        <v>35</v>
      </c>
    </row>
    <row r="35" spans="1:4" x14ac:dyDescent="0.2">
      <c r="A35" t="s">
        <v>23</v>
      </c>
      <c r="B35" t="s">
        <v>104</v>
      </c>
      <c r="C35">
        <v>35</v>
      </c>
      <c r="D35">
        <f t="shared" si="0"/>
        <v>36</v>
      </c>
    </row>
    <row r="36" spans="1:4" x14ac:dyDescent="0.2">
      <c r="A36" t="s">
        <v>22</v>
      </c>
      <c r="B36" t="s">
        <v>105</v>
      </c>
      <c r="C36">
        <v>36</v>
      </c>
      <c r="D36">
        <f t="shared" si="0"/>
        <v>37</v>
      </c>
    </row>
    <row r="37" spans="1:4" x14ac:dyDescent="0.2">
      <c r="A37" t="s">
        <v>26</v>
      </c>
      <c r="B37" t="s">
        <v>106</v>
      </c>
      <c r="C37">
        <v>37</v>
      </c>
      <c r="D37">
        <f t="shared" si="0"/>
        <v>38</v>
      </c>
    </row>
    <row r="38" spans="1:4" x14ac:dyDescent="0.2">
      <c r="A38" t="s">
        <v>31</v>
      </c>
      <c r="B38" t="s">
        <v>107</v>
      </c>
      <c r="C38">
        <v>38</v>
      </c>
      <c r="D38">
        <f t="shared" si="0"/>
        <v>39</v>
      </c>
    </row>
    <row r="39" spans="1:4" x14ac:dyDescent="0.2">
      <c r="A39" t="s">
        <v>5</v>
      </c>
      <c r="B39" t="s">
        <v>108</v>
      </c>
      <c r="C39">
        <v>39</v>
      </c>
      <c r="D39">
        <f t="shared" si="0"/>
        <v>40</v>
      </c>
    </row>
    <row r="40" spans="1:4" x14ac:dyDescent="0.2">
      <c r="A40" t="s">
        <v>13</v>
      </c>
      <c r="B40" t="s">
        <v>109</v>
      </c>
      <c r="C40">
        <v>40</v>
      </c>
      <c r="D40">
        <f t="shared" si="0"/>
        <v>41</v>
      </c>
    </row>
    <row r="41" spans="1:4" x14ac:dyDescent="0.2">
      <c r="A41" t="s">
        <v>17</v>
      </c>
      <c r="B41" t="s">
        <v>110</v>
      </c>
      <c r="C41">
        <v>41</v>
      </c>
      <c r="D41">
        <f t="shared" si="0"/>
        <v>42</v>
      </c>
    </row>
    <row r="42" spans="1:4" x14ac:dyDescent="0.2">
      <c r="A42" t="s">
        <v>69</v>
      </c>
      <c r="B42" t="s">
        <v>111</v>
      </c>
      <c r="C42">
        <v>42</v>
      </c>
      <c r="D42">
        <f t="shared" si="0"/>
        <v>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sqref="A1:E1"/>
    </sheetView>
  </sheetViews>
  <sheetFormatPr defaultRowHeight="12.75" x14ac:dyDescent="0.2"/>
  <sheetData>
    <row r="1" spans="1:13" ht="13.15" customHeight="1" x14ac:dyDescent="0.2">
      <c r="A1" s="53" t="s">
        <v>112</v>
      </c>
      <c r="B1" s="54"/>
      <c r="C1" s="54"/>
      <c r="D1" s="54"/>
      <c r="E1" s="54"/>
    </row>
    <row r="2" spans="1:13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3" x14ac:dyDescent="0.2">
      <c r="A3" s="22" t="s">
        <v>124</v>
      </c>
      <c r="B3" s="21">
        <v>1</v>
      </c>
      <c r="C3" s="21">
        <v>6</v>
      </c>
      <c r="D3" s="21">
        <v>2.41</v>
      </c>
      <c r="E3" s="21">
        <v>0.17169999999999999</v>
      </c>
    </row>
    <row r="4" spans="1:13" ht="25.5" x14ac:dyDescent="0.2">
      <c r="A4" s="22" t="s">
        <v>38</v>
      </c>
      <c r="B4" s="21">
        <v>1</v>
      </c>
      <c r="C4" s="21">
        <v>6</v>
      </c>
      <c r="D4" s="21">
        <v>0.15</v>
      </c>
      <c r="E4" s="21">
        <v>0.71109999999999995</v>
      </c>
    </row>
    <row r="5" spans="1:13" ht="25.5" x14ac:dyDescent="0.2">
      <c r="A5" s="22" t="s">
        <v>125</v>
      </c>
      <c r="B5" s="21">
        <v>1</v>
      </c>
      <c r="C5" s="21">
        <v>6</v>
      </c>
      <c r="D5" s="21">
        <v>0.96</v>
      </c>
      <c r="E5" s="21">
        <v>0.36470000000000002</v>
      </c>
    </row>
    <row r="6" spans="1:13" x14ac:dyDescent="0.2">
      <c r="A6" s="22" t="s">
        <v>39</v>
      </c>
      <c r="B6" s="21">
        <v>1</v>
      </c>
      <c r="C6" s="21">
        <v>71</v>
      </c>
      <c r="D6" s="21">
        <v>0.8</v>
      </c>
      <c r="E6" s="21">
        <v>0.3745</v>
      </c>
    </row>
    <row r="7" spans="1:13" ht="25.5" x14ac:dyDescent="0.2">
      <c r="A7" s="22" t="s">
        <v>126</v>
      </c>
      <c r="B7" s="21">
        <v>1</v>
      </c>
      <c r="C7" s="21">
        <v>71</v>
      </c>
      <c r="D7" s="21">
        <v>0.22</v>
      </c>
      <c r="E7" s="21">
        <v>0.64200000000000002</v>
      </c>
    </row>
    <row r="8" spans="1:13" ht="15" thickBot="1" x14ac:dyDescent="0.25">
      <c r="A8" s="2"/>
      <c r="B8" s="4"/>
      <c r="C8" s="4"/>
      <c r="D8" s="4"/>
      <c r="E8" s="5"/>
    </row>
    <row r="9" spans="1:13" ht="15" thickBot="1" x14ac:dyDescent="0.25">
      <c r="A9" s="2"/>
      <c r="B9" s="4"/>
      <c r="C9" s="4"/>
      <c r="D9" s="4"/>
      <c r="E9" s="5"/>
    </row>
    <row r="10" spans="1:13" ht="15" thickBot="1" x14ac:dyDescent="0.25">
      <c r="A10" s="2"/>
      <c r="B10" s="4"/>
      <c r="C10" s="4"/>
      <c r="D10" s="4"/>
      <c r="E10" s="5"/>
    </row>
    <row r="11" spans="1:13" ht="15" thickBot="1" x14ac:dyDescent="0.25">
      <c r="A11" s="2"/>
      <c r="B11" s="4"/>
      <c r="C11" s="4"/>
      <c r="D11" s="4"/>
      <c r="E11" s="5"/>
    </row>
    <row r="12" spans="1:13" ht="13.5" thickBot="1" x14ac:dyDescent="0.25"/>
    <row r="13" spans="1:13" ht="15" thickBot="1" x14ac:dyDescent="0.25">
      <c r="A13" s="53" t="s">
        <v>47</v>
      </c>
      <c r="B13" s="54"/>
      <c r="C13" s="54"/>
      <c r="D13" s="54"/>
      <c r="E13" s="54"/>
      <c r="F13" s="54"/>
      <c r="G13" s="54"/>
      <c r="H13" s="54"/>
      <c r="I13" s="54"/>
      <c r="J13" s="17"/>
    </row>
    <row r="14" spans="1:13" ht="25.5" x14ac:dyDescent="0.2">
      <c r="B14" s="55" t="s">
        <v>41</v>
      </c>
      <c r="C14" s="52" t="s">
        <v>124</v>
      </c>
      <c r="D14" s="52" t="s">
        <v>38</v>
      </c>
      <c r="E14" s="52" t="s">
        <v>39</v>
      </c>
      <c r="F14" s="52" t="s">
        <v>42</v>
      </c>
      <c r="G14" s="20" t="s">
        <v>43</v>
      </c>
      <c r="H14" s="52" t="s">
        <v>40</v>
      </c>
      <c r="I14" s="52" t="s">
        <v>45</v>
      </c>
      <c r="J14" s="52" t="s">
        <v>46</v>
      </c>
      <c r="K14" s="18"/>
    </row>
    <row r="15" spans="1:13" ht="15" thickBot="1" x14ac:dyDescent="0.25">
      <c r="B15" s="55"/>
      <c r="C15" s="52"/>
      <c r="D15" s="52"/>
      <c r="E15" s="52"/>
      <c r="F15" s="52"/>
      <c r="G15" s="20" t="s">
        <v>44</v>
      </c>
      <c r="H15" s="52"/>
      <c r="I15" s="52"/>
      <c r="J15" s="52"/>
      <c r="K15" s="19"/>
    </row>
    <row r="16" spans="1:13" ht="13.5" thickBot="1" x14ac:dyDescent="0.25">
      <c r="A16" t="str">
        <f>CONCATENATE(B16,C16)</f>
        <v>CORT0</v>
      </c>
      <c r="B16" s="22" t="s">
        <v>124</v>
      </c>
      <c r="C16" s="20">
        <v>0</v>
      </c>
      <c r="D16" s="20"/>
      <c r="E16" s="20"/>
      <c r="F16" s="23">
        <v>-1.2842</v>
      </c>
      <c r="G16" s="21">
        <v>0.78249999999999997</v>
      </c>
      <c r="H16" s="21">
        <v>6</v>
      </c>
      <c r="I16" s="23">
        <v>-1.64</v>
      </c>
      <c r="J16" s="21">
        <v>0.15190000000000001</v>
      </c>
      <c r="K16" s="5"/>
      <c r="M16" t="str">
        <f>CONCATENATE(B16,C16)</f>
        <v>CORT0</v>
      </c>
    </row>
    <row r="17" spans="1:13" ht="13.5" thickBot="1" x14ac:dyDescent="0.25">
      <c r="A17" t="str">
        <f>CONCATENATE(B17,C17)</f>
        <v>CORT1</v>
      </c>
      <c r="B17" s="22" t="s">
        <v>124</v>
      </c>
      <c r="C17" s="20">
        <v>1</v>
      </c>
      <c r="D17" s="20"/>
      <c r="E17" s="20"/>
      <c r="F17" s="23">
        <v>-3.0649000000000002</v>
      </c>
      <c r="G17" s="21">
        <v>0.83930000000000005</v>
      </c>
      <c r="H17" s="21">
        <v>6</v>
      </c>
      <c r="I17" s="23">
        <v>-3.65</v>
      </c>
      <c r="J17" s="21">
        <v>1.0699999999999999E-2</v>
      </c>
      <c r="K17" s="5"/>
      <c r="M17" t="str">
        <f>CONCATENATE(B17,C17)</f>
        <v>CORT1</v>
      </c>
    </row>
    <row r="18" spans="1:13" ht="26.25" thickBot="1" x14ac:dyDescent="0.25">
      <c r="A18" t="str">
        <f>CONCATENATE(B18,D18)</f>
        <v>LINETYPE0</v>
      </c>
      <c r="B18" s="22" t="s">
        <v>38</v>
      </c>
      <c r="C18" s="20"/>
      <c r="D18" s="20">
        <v>0</v>
      </c>
      <c r="E18" s="20"/>
      <c r="F18" s="23">
        <v>-2.3363</v>
      </c>
      <c r="G18" s="21">
        <v>0.81110000000000004</v>
      </c>
      <c r="H18" s="21">
        <v>6</v>
      </c>
      <c r="I18" s="23">
        <v>-2.88</v>
      </c>
      <c r="J18" s="21">
        <v>2.8000000000000001E-2</v>
      </c>
      <c r="K18" s="5"/>
      <c r="M18" t="str">
        <f>CONCATENATE(B18,D18)</f>
        <v>LINETYPE0</v>
      </c>
    </row>
    <row r="19" spans="1:13" ht="26.25" thickBot="1" x14ac:dyDescent="0.25">
      <c r="A19" t="str">
        <f>CONCATENATE(B19,D19)</f>
        <v>LINETYPE1</v>
      </c>
      <c r="B19" s="22" t="s">
        <v>38</v>
      </c>
      <c r="C19" s="20"/>
      <c r="D19" s="20">
        <v>1</v>
      </c>
      <c r="E19" s="20"/>
      <c r="F19" s="23">
        <v>-2.0127000000000002</v>
      </c>
      <c r="G19" s="21">
        <v>0.58950000000000002</v>
      </c>
      <c r="H19" s="21">
        <v>6</v>
      </c>
      <c r="I19" s="23">
        <v>-3.41</v>
      </c>
      <c r="J19" s="21">
        <v>1.4200000000000001E-2</v>
      </c>
      <c r="K19" s="5"/>
      <c r="M19" t="str">
        <f>CONCATENATE(B19,D19)</f>
        <v>LINETYPE1</v>
      </c>
    </row>
    <row r="20" spans="1:13" ht="26.25" thickBot="1" x14ac:dyDescent="0.25">
      <c r="A20" t="str">
        <f>CONCATENATE(B20,C20,D20)</f>
        <v>CORT*LINETYPE00</v>
      </c>
      <c r="B20" s="22" t="s">
        <v>125</v>
      </c>
      <c r="C20" s="20">
        <v>0</v>
      </c>
      <c r="D20" s="20">
        <v>0</v>
      </c>
      <c r="E20" s="20"/>
      <c r="F20" s="23">
        <v>-1.8544</v>
      </c>
      <c r="G20" s="21">
        <v>1.1218999999999999</v>
      </c>
      <c r="H20" s="21">
        <v>6</v>
      </c>
      <c r="I20" s="23">
        <v>-1.65</v>
      </c>
      <c r="J20" s="21">
        <v>0.14940000000000001</v>
      </c>
      <c r="K20" s="5"/>
      <c r="M20" t="str">
        <f>CONCATENATE(B20,C20,D20)</f>
        <v>CORT*LINETYPE00</v>
      </c>
    </row>
    <row r="21" spans="1:13" ht="26.25" thickBot="1" x14ac:dyDescent="0.25">
      <c r="A21" t="str">
        <f>CONCATENATE(B21,C21,D21)</f>
        <v>CORT*LINETYPE01</v>
      </c>
      <c r="B21" s="22" t="s">
        <v>125</v>
      </c>
      <c r="C21" s="20">
        <v>0</v>
      </c>
      <c r="D21" s="20">
        <v>1</v>
      </c>
      <c r="E21" s="20"/>
      <c r="F21" s="23">
        <v>-0.71389999999999998</v>
      </c>
      <c r="G21" s="21">
        <v>0.81710000000000005</v>
      </c>
      <c r="H21" s="21">
        <v>6</v>
      </c>
      <c r="I21" s="23">
        <v>-0.87</v>
      </c>
      <c r="J21" s="21">
        <v>0.41589999999999999</v>
      </c>
      <c r="K21" s="5"/>
      <c r="M21" t="str">
        <f>CONCATENATE(B21,C21,D21)</f>
        <v>CORT*LINETYPE01</v>
      </c>
    </row>
    <row r="22" spans="1:13" ht="26.25" thickBot="1" x14ac:dyDescent="0.25">
      <c r="A22" t="str">
        <f>CONCATENATE(B22,C22,D22)</f>
        <v>CORT*LINETYPE10</v>
      </c>
      <c r="B22" s="22" t="s">
        <v>125</v>
      </c>
      <c r="C22" s="20">
        <v>1</v>
      </c>
      <c r="D22" s="20">
        <v>0</v>
      </c>
      <c r="E22" s="20"/>
      <c r="F22" s="23">
        <v>-2.8182999999999998</v>
      </c>
      <c r="G22" s="21">
        <v>1.1716</v>
      </c>
      <c r="H22" s="21">
        <v>6</v>
      </c>
      <c r="I22" s="23">
        <v>-2.41</v>
      </c>
      <c r="J22" s="21">
        <v>5.2900000000000003E-2</v>
      </c>
      <c r="K22" s="5"/>
      <c r="M22" t="str">
        <f>CONCATENATE(B22,C22,D22)</f>
        <v>CORT*LINETYPE10</v>
      </c>
    </row>
    <row r="23" spans="1:13" ht="26.25" thickBot="1" x14ac:dyDescent="0.25">
      <c r="A23" t="str">
        <f>CONCATENATE(B23,C23,D23)</f>
        <v>CORT*LINETYPE11</v>
      </c>
      <c r="B23" s="22" t="s">
        <v>125</v>
      </c>
      <c r="C23" s="20">
        <v>1</v>
      </c>
      <c r="D23" s="20">
        <v>1</v>
      </c>
      <c r="E23" s="20"/>
      <c r="F23" s="23">
        <v>-3.3115999999999999</v>
      </c>
      <c r="G23" s="21">
        <v>0.85</v>
      </c>
      <c r="H23" s="21">
        <v>6</v>
      </c>
      <c r="I23" s="23">
        <v>-3.9</v>
      </c>
      <c r="J23" s="21">
        <v>8.0000000000000002E-3</v>
      </c>
      <c r="K23" s="5"/>
      <c r="M23" t="str">
        <f>CONCATENATE(B23,C23,D23)</f>
        <v>CORT*LINETYPE11</v>
      </c>
    </row>
    <row r="24" spans="1:13" ht="13.5" thickBot="1" x14ac:dyDescent="0.25">
      <c r="A24" t="str">
        <f>CONCATENATE(B24,E24)</f>
        <v>MINI0</v>
      </c>
      <c r="B24" s="22" t="s">
        <v>39</v>
      </c>
      <c r="C24" s="20"/>
      <c r="D24" s="20"/>
      <c r="E24" s="20">
        <v>0</v>
      </c>
      <c r="F24" s="23">
        <v>-1.6476999999999999</v>
      </c>
      <c r="G24" s="21">
        <v>0.41660000000000003</v>
      </c>
      <c r="H24" s="21">
        <v>71</v>
      </c>
      <c r="I24" s="23">
        <v>-3.96</v>
      </c>
      <c r="J24" s="21">
        <v>2.0000000000000001E-4</v>
      </c>
      <c r="K24" s="5"/>
      <c r="M24" t="str">
        <f>CONCATENATE(B24,E24)</f>
        <v>MINI0</v>
      </c>
    </row>
    <row r="25" spans="1:13" ht="13.5" thickBot="1" x14ac:dyDescent="0.25">
      <c r="A25" t="str">
        <f>CONCATENATE(B25,E25)</f>
        <v>MINI1</v>
      </c>
      <c r="B25" s="22" t="s">
        <v>39</v>
      </c>
      <c r="C25" s="20"/>
      <c r="D25" s="20"/>
      <c r="E25" s="20">
        <v>1</v>
      </c>
      <c r="F25" s="23">
        <v>-2.7014</v>
      </c>
      <c r="G25" s="21">
        <v>1.0862000000000001</v>
      </c>
      <c r="H25" s="21">
        <v>71</v>
      </c>
      <c r="I25" s="23">
        <v>-2.4900000000000002</v>
      </c>
      <c r="J25" s="21">
        <v>1.52E-2</v>
      </c>
      <c r="K25" s="5"/>
      <c r="M25" t="str">
        <f>CONCATENATE(B25,E25)</f>
        <v>MINI1</v>
      </c>
    </row>
    <row r="26" spans="1:13" ht="26.25" thickBot="1" x14ac:dyDescent="0.25">
      <c r="A26" t="str">
        <f>CONCATENATE(B26,C26,E26)</f>
        <v>CORT*MINI00</v>
      </c>
      <c r="B26" s="22" t="s">
        <v>126</v>
      </c>
      <c r="C26" s="20">
        <v>0</v>
      </c>
      <c r="D26" s="20"/>
      <c r="E26" s="20">
        <v>0</v>
      </c>
      <c r="F26" s="23">
        <v>-0.48209999999999997</v>
      </c>
      <c r="G26" s="21">
        <v>0.59240000000000004</v>
      </c>
      <c r="H26" s="21">
        <v>71</v>
      </c>
      <c r="I26" s="23">
        <v>-0.81</v>
      </c>
      <c r="J26" s="21">
        <v>0.41849999999999998</v>
      </c>
      <c r="K26" s="5"/>
      <c r="M26" t="str">
        <f>CONCATENATE(B26,C26,E26)</f>
        <v>CORT*MINI00</v>
      </c>
    </row>
    <row r="27" spans="1:13" ht="26.25" thickBot="1" x14ac:dyDescent="0.25">
      <c r="A27" t="str">
        <f>CONCATENATE(B27,C27,E27)</f>
        <v>CORT*MINI01</v>
      </c>
      <c r="B27" s="22" t="s">
        <v>126</v>
      </c>
      <c r="C27" s="20">
        <v>0</v>
      </c>
      <c r="D27" s="20"/>
      <c r="E27" s="20">
        <v>1</v>
      </c>
      <c r="F27" s="23">
        <v>-2.0861999999999998</v>
      </c>
      <c r="G27" s="21">
        <v>1.4862</v>
      </c>
      <c r="H27" s="21">
        <v>71</v>
      </c>
      <c r="I27" s="23">
        <v>-1.4</v>
      </c>
      <c r="J27" s="21">
        <v>0.1648</v>
      </c>
      <c r="K27" s="5"/>
      <c r="M27" t="str">
        <f>CONCATENATE(B27,C27,E27)</f>
        <v>CORT*MINI01</v>
      </c>
    </row>
    <row r="28" spans="1:13" ht="26.25" thickBot="1" x14ac:dyDescent="0.25">
      <c r="A28" t="str">
        <f>CONCATENATE(B28,C28,E28)</f>
        <v>CORT*MINI10</v>
      </c>
      <c r="B28" s="22" t="s">
        <v>126</v>
      </c>
      <c r="C28" s="20">
        <v>1</v>
      </c>
      <c r="D28" s="20"/>
      <c r="E28" s="20">
        <v>0</v>
      </c>
      <c r="F28" s="23">
        <v>-2.8132999999999999</v>
      </c>
      <c r="G28" s="21">
        <v>0.58579999999999999</v>
      </c>
      <c r="H28" s="21">
        <v>71</v>
      </c>
      <c r="I28" s="23">
        <v>-4.8</v>
      </c>
      <c r="J28" s="21" t="s">
        <v>48</v>
      </c>
      <c r="K28" s="5"/>
      <c r="M28" t="str">
        <f>CONCATENATE(B28,C28,E28)</f>
        <v>CORT*MINI10</v>
      </c>
    </row>
    <row r="29" spans="1:13" ht="26.25" thickBot="1" x14ac:dyDescent="0.25">
      <c r="A29" t="str">
        <f>CONCATENATE(B29,C29,E29)</f>
        <v>CORT*MINI11</v>
      </c>
      <c r="B29" s="22" t="s">
        <v>126</v>
      </c>
      <c r="C29" s="20">
        <v>1</v>
      </c>
      <c r="D29" s="20"/>
      <c r="E29" s="20">
        <v>1</v>
      </c>
      <c r="F29" s="23">
        <v>-3.3166000000000002</v>
      </c>
      <c r="G29" s="21">
        <v>1.5845</v>
      </c>
      <c r="H29" s="21">
        <v>71</v>
      </c>
      <c r="I29" s="23">
        <v>-2.09</v>
      </c>
      <c r="J29" s="21">
        <v>3.9899999999999998E-2</v>
      </c>
      <c r="K29" s="5"/>
      <c r="M29" t="str">
        <f>CONCATENATE(B29,C29,E29)</f>
        <v>CORT*MINI11</v>
      </c>
    </row>
    <row r="30" spans="1:13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3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3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</sheetData>
  <mergeCells count="10">
    <mergeCell ref="J14:J15"/>
    <mergeCell ref="A1:E1"/>
    <mergeCell ref="A13:I13"/>
    <mergeCell ref="B14:B15"/>
    <mergeCell ref="C14:C15"/>
    <mergeCell ref="D14:D15"/>
    <mergeCell ref="E14:E15"/>
    <mergeCell ref="F14:F15"/>
    <mergeCell ref="H14:H15"/>
    <mergeCell ref="I14:I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22" t="s">
        <v>41</v>
      </c>
      <c r="B2" s="20" t="s">
        <v>113</v>
      </c>
      <c r="C2" s="20" t="s">
        <v>114</v>
      </c>
      <c r="D2" s="20" t="s">
        <v>115</v>
      </c>
      <c r="E2" s="20" t="s">
        <v>116</v>
      </c>
    </row>
    <row r="3" spans="1:11" x14ac:dyDescent="0.2">
      <c r="A3" s="22" t="s">
        <v>124</v>
      </c>
      <c r="B3" s="21">
        <v>1</v>
      </c>
      <c r="C3" s="21">
        <v>6</v>
      </c>
      <c r="D3" s="21">
        <v>12.39</v>
      </c>
      <c r="E3" s="21">
        <v>1.2500000000000001E-2</v>
      </c>
    </row>
    <row r="4" spans="1:11" ht="25.5" x14ac:dyDescent="0.2">
      <c r="A4" s="22" t="s">
        <v>38</v>
      </c>
      <c r="B4" s="21">
        <v>1</v>
      </c>
      <c r="C4" s="21">
        <v>6</v>
      </c>
      <c r="D4" s="21">
        <v>0.8</v>
      </c>
      <c r="E4" s="21">
        <v>0.40550000000000003</v>
      </c>
    </row>
    <row r="5" spans="1:11" ht="25.5" x14ac:dyDescent="0.2">
      <c r="A5" s="22" t="s">
        <v>125</v>
      </c>
      <c r="B5" s="21">
        <v>1</v>
      </c>
      <c r="C5" s="21">
        <v>6</v>
      </c>
      <c r="D5" s="21">
        <v>3.32</v>
      </c>
      <c r="E5" s="21">
        <v>0.11840000000000001</v>
      </c>
    </row>
    <row r="6" spans="1:11" x14ac:dyDescent="0.2">
      <c r="A6" s="22" t="s">
        <v>39</v>
      </c>
      <c r="B6" s="21">
        <v>1</v>
      </c>
      <c r="C6" s="21">
        <v>72</v>
      </c>
      <c r="D6" s="21">
        <v>2.68</v>
      </c>
      <c r="E6" s="21">
        <v>0.1061</v>
      </c>
    </row>
    <row r="7" spans="1:11" ht="25.5" x14ac:dyDescent="0.2">
      <c r="A7" s="22" t="s">
        <v>126</v>
      </c>
      <c r="B7" s="21">
        <v>1</v>
      </c>
      <c r="C7" s="21">
        <v>72</v>
      </c>
      <c r="D7" s="21">
        <v>9.99</v>
      </c>
      <c r="E7" s="21">
        <v>2.3E-3</v>
      </c>
    </row>
    <row r="8" spans="1:11" ht="15" thickBot="1" x14ac:dyDescent="0.25">
      <c r="A8" s="2"/>
      <c r="B8" s="4"/>
      <c r="C8" s="4"/>
      <c r="D8" s="4"/>
      <c r="E8" s="5"/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53" t="s">
        <v>47</v>
      </c>
      <c r="B13" s="54"/>
      <c r="C13" s="54"/>
      <c r="D13" s="54"/>
      <c r="E13" s="54"/>
      <c r="F13" s="54"/>
      <c r="G13" s="54"/>
      <c r="H13" s="54"/>
      <c r="I13" s="54"/>
      <c r="J13" s="17"/>
    </row>
    <row r="14" spans="1:11" ht="25.5" x14ac:dyDescent="0.2">
      <c r="B14" s="55" t="s">
        <v>41</v>
      </c>
      <c r="C14" s="52" t="s">
        <v>124</v>
      </c>
      <c r="D14" s="52" t="s">
        <v>38</v>
      </c>
      <c r="E14" s="52" t="s">
        <v>39</v>
      </c>
      <c r="F14" s="52" t="s">
        <v>42</v>
      </c>
      <c r="G14" s="20" t="s">
        <v>43</v>
      </c>
      <c r="H14" s="52" t="s">
        <v>40</v>
      </c>
      <c r="I14" s="52" t="s">
        <v>45</v>
      </c>
      <c r="J14" s="52" t="s">
        <v>46</v>
      </c>
      <c r="K14" s="18"/>
    </row>
    <row r="15" spans="1:11" ht="15" thickBot="1" x14ac:dyDescent="0.25">
      <c r="B15" s="55"/>
      <c r="C15" s="52"/>
      <c r="D15" s="52"/>
      <c r="E15" s="52"/>
      <c r="F15" s="52"/>
      <c r="G15" s="20" t="s">
        <v>44</v>
      </c>
      <c r="H15" s="52"/>
      <c r="I15" s="52"/>
      <c r="J15" s="52"/>
      <c r="K15" s="19"/>
    </row>
    <row r="16" spans="1:11" ht="13.5" thickBot="1" x14ac:dyDescent="0.25">
      <c r="A16" t="str">
        <f>CONCATENATE(B16,C16)</f>
        <v>CORT0</v>
      </c>
      <c r="B16" s="22" t="s">
        <v>124</v>
      </c>
      <c r="C16" s="20">
        <v>0</v>
      </c>
      <c r="D16" s="20"/>
      <c r="E16" s="20"/>
      <c r="F16" s="21">
        <v>25.903600000000001</v>
      </c>
      <c r="G16" s="21">
        <v>1.1444000000000001</v>
      </c>
      <c r="H16" s="21">
        <v>6</v>
      </c>
      <c r="I16" s="21">
        <v>22.63</v>
      </c>
      <c r="J16" s="21" t="s">
        <v>48</v>
      </c>
      <c r="K16" s="5"/>
    </row>
    <row r="17" spans="1:11" ht="13.5" thickBot="1" x14ac:dyDescent="0.25">
      <c r="A17" t="str">
        <f>CONCATENATE(B17,C17)</f>
        <v>CORT1</v>
      </c>
      <c r="B17" s="22" t="s">
        <v>124</v>
      </c>
      <c r="C17" s="20">
        <v>1</v>
      </c>
      <c r="D17" s="20"/>
      <c r="E17" s="20"/>
      <c r="F17" s="21">
        <v>23.407</v>
      </c>
      <c r="G17" s="21">
        <v>1.1513</v>
      </c>
      <c r="H17" s="21">
        <v>6</v>
      </c>
      <c r="I17" s="21">
        <v>20.329999999999998</v>
      </c>
      <c r="J17" s="21" t="s">
        <v>48</v>
      </c>
      <c r="K17" s="5"/>
    </row>
    <row r="18" spans="1:11" ht="26.25" thickBot="1" x14ac:dyDescent="0.25">
      <c r="A18" t="str">
        <f>CONCATENATE(B18,D18)</f>
        <v>LINETYPE0</v>
      </c>
      <c r="B18" s="22" t="s">
        <v>38</v>
      </c>
      <c r="C18" s="20"/>
      <c r="D18" s="20">
        <v>0</v>
      </c>
      <c r="E18" s="20"/>
      <c r="F18" s="21">
        <v>25.533899999999999</v>
      </c>
      <c r="G18" s="21">
        <v>1.5439000000000001</v>
      </c>
      <c r="H18" s="21">
        <v>6</v>
      </c>
      <c r="I18" s="21">
        <v>16.54</v>
      </c>
      <c r="J18" s="21" t="s">
        <v>48</v>
      </c>
      <c r="K18" s="5"/>
    </row>
    <row r="19" spans="1:11" ht="26.25" thickBot="1" x14ac:dyDescent="0.25">
      <c r="A19" t="str">
        <f>CONCATENATE(B19,D19)</f>
        <v>LINETYPE1</v>
      </c>
      <c r="B19" s="22" t="s">
        <v>38</v>
      </c>
      <c r="C19" s="20"/>
      <c r="D19" s="20">
        <v>1</v>
      </c>
      <c r="E19" s="20"/>
      <c r="F19" s="21">
        <v>23.776700000000002</v>
      </c>
      <c r="G19" s="21">
        <v>1.3892</v>
      </c>
      <c r="H19" s="21">
        <v>6</v>
      </c>
      <c r="I19" s="21">
        <v>17.12</v>
      </c>
      <c r="J19" s="21" t="s">
        <v>48</v>
      </c>
      <c r="K19" s="5"/>
    </row>
    <row r="20" spans="1:11" ht="26.25" thickBot="1" x14ac:dyDescent="0.25">
      <c r="A20" t="str">
        <f>CONCATENATE(B20,C20,D20)</f>
        <v>CORT*LINETYPE00</v>
      </c>
      <c r="B20" s="22" t="s">
        <v>125</v>
      </c>
      <c r="C20" s="20">
        <v>0</v>
      </c>
      <c r="D20" s="20">
        <v>0</v>
      </c>
      <c r="E20" s="20"/>
      <c r="F20" s="21">
        <v>26.307200000000002</v>
      </c>
      <c r="G20" s="21">
        <v>1.6206</v>
      </c>
      <c r="H20" s="21">
        <v>6</v>
      </c>
      <c r="I20" s="21">
        <v>16.23</v>
      </c>
      <c r="J20" s="21" t="s">
        <v>48</v>
      </c>
      <c r="K20" s="5"/>
    </row>
    <row r="21" spans="1:11" ht="26.25" thickBot="1" x14ac:dyDescent="0.25">
      <c r="A21" t="str">
        <f>CONCATENATE(B21,C21,D21)</f>
        <v>CORT*LINETYPE01</v>
      </c>
      <c r="B21" s="22" t="s">
        <v>125</v>
      </c>
      <c r="C21" s="20">
        <v>0</v>
      </c>
      <c r="D21" s="20">
        <v>1</v>
      </c>
      <c r="E21" s="20"/>
      <c r="F21" s="21">
        <v>25.5001</v>
      </c>
      <c r="G21" s="21">
        <v>1.4371</v>
      </c>
      <c r="H21" s="21">
        <v>6</v>
      </c>
      <c r="I21" s="21">
        <v>17.739999999999998</v>
      </c>
      <c r="J21" s="21" t="s">
        <v>48</v>
      </c>
      <c r="K21" s="5"/>
    </row>
    <row r="22" spans="1:11" ht="26.25" thickBot="1" x14ac:dyDescent="0.25">
      <c r="A22" t="str">
        <f>CONCATENATE(B22,C22,D22)</f>
        <v>CORT*LINETYPE10</v>
      </c>
      <c r="B22" s="22" t="s">
        <v>125</v>
      </c>
      <c r="C22" s="20">
        <v>1</v>
      </c>
      <c r="D22" s="20">
        <v>0</v>
      </c>
      <c r="E22" s="20"/>
      <c r="F22" s="21">
        <v>24.7607</v>
      </c>
      <c r="G22" s="21">
        <v>1.6258999999999999</v>
      </c>
      <c r="H22" s="21">
        <v>6</v>
      </c>
      <c r="I22" s="21">
        <v>15.23</v>
      </c>
      <c r="J22" s="21" t="s">
        <v>48</v>
      </c>
      <c r="K22" s="5"/>
    </row>
    <row r="23" spans="1:11" ht="26.25" thickBot="1" x14ac:dyDescent="0.25">
      <c r="A23" t="str">
        <f>CONCATENATE(B23,C23,D23)</f>
        <v>CORT*LINETYPE11</v>
      </c>
      <c r="B23" s="22" t="s">
        <v>125</v>
      </c>
      <c r="C23" s="20">
        <v>1</v>
      </c>
      <c r="D23" s="20">
        <v>1</v>
      </c>
      <c r="E23" s="20"/>
      <c r="F23" s="21">
        <v>22.0534</v>
      </c>
      <c r="G23" s="21">
        <v>1.4377</v>
      </c>
      <c r="H23" s="21">
        <v>6</v>
      </c>
      <c r="I23" s="21">
        <v>15.34</v>
      </c>
      <c r="J23" s="21" t="s">
        <v>48</v>
      </c>
      <c r="K23" s="5"/>
    </row>
    <row r="24" spans="1:11" ht="13.5" thickBot="1" x14ac:dyDescent="0.25">
      <c r="A24" t="str">
        <f>CONCATENATE(B24,E24)</f>
        <v>MINI0</v>
      </c>
      <c r="B24" s="22" t="s">
        <v>39</v>
      </c>
      <c r="C24" s="20"/>
      <c r="D24" s="20"/>
      <c r="E24" s="20">
        <v>0</v>
      </c>
      <c r="F24" s="21">
        <v>25.861799999999999</v>
      </c>
      <c r="G24" s="21">
        <v>0.98229999999999995</v>
      </c>
      <c r="H24" s="21">
        <v>72</v>
      </c>
      <c r="I24" s="21">
        <v>26.33</v>
      </c>
      <c r="J24" s="21" t="s">
        <v>48</v>
      </c>
      <c r="K24" s="5"/>
    </row>
    <row r="25" spans="1:11" ht="13.5" thickBot="1" x14ac:dyDescent="0.25">
      <c r="A25" t="str">
        <f>CONCATENATE(B25,E25)</f>
        <v>MINI1</v>
      </c>
      <c r="B25" s="22" t="s">
        <v>39</v>
      </c>
      <c r="C25" s="20"/>
      <c r="D25" s="20"/>
      <c r="E25" s="20">
        <v>1</v>
      </c>
      <c r="F25" s="21">
        <v>23.448799999999999</v>
      </c>
      <c r="G25" s="21">
        <v>1.5829</v>
      </c>
      <c r="H25" s="21">
        <v>72</v>
      </c>
      <c r="I25" s="21">
        <v>14.81</v>
      </c>
      <c r="J25" s="21" t="s">
        <v>48</v>
      </c>
      <c r="K25" s="5"/>
    </row>
    <row r="26" spans="1:11" ht="26.25" thickBot="1" x14ac:dyDescent="0.25">
      <c r="A26" t="str">
        <f>CONCATENATE(B26,C26,E26)</f>
        <v>CORT*MINI00</v>
      </c>
      <c r="B26" s="22" t="s">
        <v>126</v>
      </c>
      <c r="C26" s="20">
        <v>0</v>
      </c>
      <c r="D26" s="20"/>
      <c r="E26" s="20">
        <v>0</v>
      </c>
      <c r="F26" s="21">
        <v>28.267199999999999</v>
      </c>
      <c r="G26" s="21">
        <v>1.0179</v>
      </c>
      <c r="H26" s="21">
        <v>72</v>
      </c>
      <c r="I26" s="21">
        <v>27.77</v>
      </c>
      <c r="J26" s="21" t="s">
        <v>48</v>
      </c>
      <c r="K26" s="5"/>
    </row>
    <row r="27" spans="1:11" ht="26.25" thickBot="1" x14ac:dyDescent="0.25">
      <c r="A27" t="str">
        <f>CONCATENATE(B27,C27,E27)</f>
        <v>CORT*MINI01</v>
      </c>
      <c r="B27" s="22" t="s">
        <v>126</v>
      </c>
      <c r="C27" s="20">
        <v>0</v>
      </c>
      <c r="D27" s="20"/>
      <c r="E27" s="20">
        <v>1</v>
      </c>
      <c r="F27" s="21">
        <v>23.54</v>
      </c>
      <c r="G27" s="21">
        <v>1.7131000000000001</v>
      </c>
      <c r="H27" s="21">
        <v>72</v>
      </c>
      <c r="I27" s="21">
        <v>13.74</v>
      </c>
      <c r="J27" s="21" t="s">
        <v>48</v>
      </c>
      <c r="K27" s="5"/>
    </row>
    <row r="28" spans="1:11" ht="26.25" thickBot="1" x14ac:dyDescent="0.25">
      <c r="A28" t="str">
        <f>CONCATENATE(B28,C28,E28)</f>
        <v>CORT*MINI10</v>
      </c>
      <c r="B28" s="22" t="s">
        <v>126</v>
      </c>
      <c r="C28" s="20">
        <v>1</v>
      </c>
      <c r="D28" s="20"/>
      <c r="E28" s="20">
        <v>0</v>
      </c>
      <c r="F28" s="21">
        <v>23.456399999999999</v>
      </c>
      <c r="G28" s="21">
        <v>1.0146999999999999</v>
      </c>
      <c r="H28" s="21">
        <v>72</v>
      </c>
      <c r="I28" s="21">
        <v>23.12</v>
      </c>
      <c r="J28" s="21" t="s">
        <v>48</v>
      </c>
      <c r="K28" s="5"/>
    </row>
    <row r="29" spans="1:11" ht="26.25" thickBot="1" x14ac:dyDescent="0.25">
      <c r="A29" t="str">
        <f>CONCATENATE(B29,C29,E29)</f>
        <v>CORT*MINI11</v>
      </c>
      <c r="B29" s="22" t="s">
        <v>126</v>
      </c>
      <c r="C29" s="20">
        <v>1</v>
      </c>
      <c r="D29" s="20"/>
      <c r="E29" s="20">
        <v>1</v>
      </c>
      <c r="F29" s="21">
        <v>23.357600000000001</v>
      </c>
      <c r="G29" s="21">
        <v>1.7262999999999999</v>
      </c>
      <c r="H29" s="21">
        <v>72</v>
      </c>
      <c r="I29" s="21">
        <v>13.53</v>
      </c>
      <c r="J29" s="21" t="s">
        <v>48</v>
      </c>
      <c r="K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</sheetData>
  <mergeCells count="10">
    <mergeCell ref="J14:J15"/>
    <mergeCell ref="A1:E1"/>
    <mergeCell ref="A13:I13"/>
    <mergeCell ref="B14:B15"/>
    <mergeCell ref="C14:C15"/>
    <mergeCell ref="D14:D15"/>
    <mergeCell ref="E14:E15"/>
    <mergeCell ref="F14:F15"/>
    <mergeCell ref="H14:H15"/>
    <mergeCell ref="I14:I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E1"/>
    </sheetView>
  </sheetViews>
  <sheetFormatPr defaultRowHeight="12.75" x14ac:dyDescent="0.2"/>
  <sheetData>
    <row r="1" spans="1:11" ht="13.15" customHeight="1" x14ac:dyDescent="0.2">
      <c r="A1" s="53" t="s">
        <v>112</v>
      </c>
      <c r="B1" s="54"/>
      <c r="C1" s="54"/>
      <c r="D1" s="54"/>
      <c r="E1" s="54"/>
    </row>
    <row r="2" spans="1:11" x14ac:dyDescent="0.2">
      <c r="A2" s="51" t="s">
        <v>41</v>
      </c>
      <c r="B2" s="48" t="s">
        <v>113</v>
      </c>
      <c r="C2" s="48" t="s">
        <v>114</v>
      </c>
      <c r="D2" s="48" t="s">
        <v>115</v>
      </c>
      <c r="E2" s="48" t="s">
        <v>116</v>
      </c>
    </row>
    <row r="3" spans="1:11" x14ac:dyDescent="0.2">
      <c r="A3" s="51" t="s">
        <v>124</v>
      </c>
      <c r="B3" s="21">
        <v>1</v>
      </c>
      <c r="C3" s="21">
        <v>6</v>
      </c>
      <c r="D3" s="21">
        <v>11.99</v>
      </c>
      <c r="E3" s="21">
        <v>1.34E-2</v>
      </c>
    </row>
    <row r="4" spans="1:11" ht="25.5" x14ac:dyDescent="0.2">
      <c r="A4" s="51" t="s">
        <v>38</v>
      </c>
      <c r="B4" s="21">
        <v>1</v>
      </c>
      <c r="C4" s="21">
        <v>6</v>
      </c>
      <c r="D4" s="21">
        <v>0.91</v>
      </c>
      <c r="E4" s="21">
        <v>0.37680000000000002</v>
      </c>
    </row>
    <row r="5" spans="1:11" ht="25.5" x14ac:dyDescent="0.2">
      <c r="A5" s="51" t="s">
        <v>125</v>
      </c>
      <c r="B5" s="21">
        <v>1</v>
      </c>
      <c r="C5" s="21">
        <v>6</v>
      </c>
      <c r="D5" s="21">
        <v>4.75</v>
      </c>
      <c r="E5" s="21">
        <v>7.2099999999999997E-2</v>
      </c>
    </row>
    <row r="6" spans="1:11" x14ac:dyDescent="0.2">
      <c r="A6" s="51" t="s">
        <v>39</v>
      </c>
      <c r="B6" s="21">
        <v>1</v>
      </c>
      <c r="C6" s="21">
        <v>71</v>
      </c>
      <c r="D6" s="21">
        <v>9.34</v>
      </c>
      <c r="E6" s="21">
        <v>3.2000000000000002E-3</v>
      </c>
    </row>
    <row r="7" spans="1:11" ht="25.5" x14ac:dyDescent="0.2">
      <c r="A7" s="51" t="s">
        <v>126</v>
      </c>
      <c r="B7" s="21">
        <v>1</v>
      </c>
      <c r="C7" s="21">
        <v>71</v>
      </c>
      <c r="D7" s="21">
        <v>0.55000000000000004</v>
      </c>
      <c r="E7" s="21">
        <v>0.46139999999999998</v>
      </c>
    </row>
    <row r="8" spans="1:11" ht="25.5" x14ac:dyDescent="0.2">
      <c r="A8" s="51" t="s">
        <v>134</v>
      </c>
      <c r="B8" s="21">
        <v>1</v>
      </c>
      <c r="C8" s="21">
        <v>71</v>
      </c>
      <c r="D8" s="21">
        <v>174.68</v>
      </c>
      <c r="E8" s="21" t="s">
        <v>48</v>
      </c>
    </row>
    <row r="9" spans="1:11" ht="15" thickBot="1" x14ac:dyDescent="0.25">
      <c r="A9" s="2"/>
      <c r="B9" s="4"/>
      <c r="C9" s="4"/>
      <c r="D9" s="4"/>
      <c r="E9" s="5"/>
    </row>
    <row r="10" spans="1:11" ht="15" thickBot="1" x14ac:dyDescent="0.25">
      <c r="A10" s="2"/>
      <c r="B10" s="4"/>
      <c r="C10" s="4"/>
      <c r="D10" s="4"/>
      <c r="E10" s="5"/>
    </row>
    <row r="11" spans="1:11" ht="15" thickBot="1" x14ac:dyDescent="0.25">
      <c r="A11" s="2"/>
      <c r="B11" s="4"/>
      <c r="C11" s="4"/>
      <c r="D11" s="4"/>
      <c r="E11" s="5"/>
    </row>
    <row r="12" spans="1:11" ht="15" thickBot="1" x14ac:dyDescent="0.25">
      <c r="A12" s="2"/>
      <c r="B12" s="4"/>
      <c r="C12" s="4"/>
      <c r="D12" s="4"/>
      <c r="E12" s="5"/>
    </row>
    <row r="13" spans="1:11" ht="15" thickBot="1" x14ac:dyDescent="0.25">
      <c r="A13" s="53" t="s">
        <v>47</v>
      </c>
      <c r="B13" s="54"/>
      <c r="C13" s="54"/>
      <c r="D13" s="54"/>
      <c r="E13" s="54"/>
      <c r="F13" s="54"/>
      <c r="G13" s="54"/>
      <c r="H13" s="54"/>
      <c r="I13" s="54"/>
      <c r="J13" s="17"/>
    </row>
    <row r="14" spans="1:11" ht="25.5" x14ac:dyDescent="0.2">
      <c r="B14" s="55" t="s">
        <v>41</v>
      </c>
      <c r="C14" s="52" t="s">
        <v>124</v>
      </c>
      <c r="D14" s="52" t="s">
        <v>38</v>
      </c>
      <c r="E14" s="52" t="s">
        <v>39</v>
      </c>
      <c r="F14" s="52" t="s">
        <v>42</v>
      </c>
      <c r="G14" s="20" t="s">
        <v>43</v>
      </c>
      <c r="H14" s="52" t="s">
        <v>40</v>
      </c>
      <c r="I14" s="52" t="s">
        <v>45</v>
      </c>
      <c r="J14" s="52" t="s">
        <v>46</v>
      </c>
      <c r="K14" s="18"/>
    </row>
    <row r="15" spans="1:11" ht="15" thickBot="1" x14ac:dyDescent="0.25">
      <c r="B15" s="55"/>
      <c r="C15" s="52"/>
      <c r="D15" s="52"/>
      <c r="E15" s="52"/>
      <c r="F15" s="52"/>
      <c r="G15" s="20" t="s">
        <v>44</v>
      </c>
      <c r="H15" s="52"/>
      <c r="I15" s="52"/>
      <c r="J15" s="52"/>
      <c r="K15" s="19"/>
    </row>
    <row r="16" spans="1:11" ht="13.5" thickBot="1" x14ac:dyDescent="0.25">
      <c r="A16" t="str">
        <f>CONCATENATE(B16,C16)</f>
        <v>CORT0</v>
      </c>
      <c r="B16" s="22" t="s">
        <v>124</v>
      </c>
      <c r="C16" s="20">
        <v>0</v>
      </c>
      <c r="D16" s="20"/>
      <c r="E16" s="20"/>
      <c r="F16" s="21">
        <v>4.9256000000000002</v>
      </c>
      <c r="G16" s="21">
        <v>0.1079</v>
      </c>
      <c r="H16" s="21">
        <v>6</v>
      </c>
      <c r="I16" s="21">
        <v>45.67</v>
      </c>
      <c r="J16" s="21" t="s">
        <v>48</v>
      </c>
      <c r="K16" s="5"/>
    </row>
    <row r="17" spans="1:11" ht="13.5" thickBot="1" x14ac:dyDescent="0.25">
      <c r="A17" t="str">
        <f>CONCATENATE(B17,C17)</f>
        <v>CORT1</v>
      </c>
      <c r="B17" s="22" t="s">
        <v>124</v>
      </c>
      <c r="C17" s="20">
        <v>1</v>
      </c>
      <c r="D17" s="20"/>
      <c r="E17" s="20"/>
      <c r="F17" s="21">
        <v>5.3459000000000003</v>
      </c>
      <c r="G17" s="21">
        <v>0.1103</v>
      </c>
      <c r="H17" s="21">
        <v>6</v>
      </c>
      <c r="I17" s="21">
        <v>48.46</v>
      </c>
      <c r="J17" s="21" t="s">
        <v>48</v>
      </c>
      <c r="K17" s="5"/>
    </row>
    <row r="18" spans="1:11" ht="26.25" thickBot="1" x14ac:dyDescent="0.25">
      <c r="A18" t="str">
        <f>CONCATENATE(B18,D18)</f>
        <v>LINETYPE0</v>
      </c>
      <c r="B18" s="22" t="s">
        <v>38</v>
      </c>
      <c r="C18" s="20"/>
      <c r="D18" s="20">
        <v>0</v>
      </c>
      <c r="E18" s="20"/>
      <c r="F18" s="21">
        <v>5.0632000000000001</v>
      </c>
      <c r="G18" s="21">
        <v>0.12809999999999999</v>
      </c>
      <c r="H18" s="21">
        <v>6</v>
      </c>
      <c r="I18" s="21">
        <v>39.520000000000003</v>
      </c>
      <c r="J18" s="21" t="s">
        <v>48</v>
      </c>
      <c r="K18" s="5"/>
    </row>
    <row r="19" spans="1:11" ht="26.25" thickBot="1" x14ac:dyDescent="0.25">
      <c r="A19" t="str">
        <f>CONCATENATE(B19,D19)</f>
        <v>LINETYPE1</v>
      </c>
      <c r="B19" s="22" t="s">
        <v>38</v>
      </c>
      <c r="C19" s="20"/>
      <c r="D19" s="20">
        <v>1</v>
      </c>
      <c r="E19" s="20"/>
      <c r="F19" s="21">
        <v>5.2083000000000004</v>
      </c>
      <c r="G19" s="21">
        <v>0.1077</v>
      </c>
      <c r="H19" s="21">
        <v>6</v>
      </c>
      <c r="I19" s="21">
        <v>48.38</v>
      </c>
      <c r="J19" s="21" t="s">
        <v>48</v>
      </c>
      <c r="K19" s="5"/>
    </row>
    <row r="20" spans="1:11" ht="26.25" thickBot="1" x14ac:dyDescent="0.25">
      <c r="A20" t="str">
        <f>CONCATENATE(B20,C20,D20)</f>
        <v>CORT*LINETYPE00</v>
      </c>
      <c r="B20" s="22" t="s">
        <v>125</v>
      </c>
      <c r="C20" s="20">
        <v>0</v>
      </c>
      <c r="D20" s="20">
        <v>0</v>
      </c>
      <c r="E20" s="20"/>
      <c r="F20" s="21">
        <v>4.7550999999999997</v>
      </c>
      <c r="G20" s="21">
        <v>0.15379999999999999</v>
      </c>
      <c r="H20" s="21">
        <v>6</v>
      </c>
      <c r="I20" s="21">
        <v>30.92</v>
      </c>
      <c r="J20" s="21" t="s">
        <v>48</v>
      </c>
      <c r="K20" s="5"/>
    </row>
    <row r="21" spans="1:11" ht="26.25" thickBot="1" x14ac:dyDescent="0.25">
      <c r="A21" t="str">
        <f>CONCATENATE(B21,C21,D21)</f>
        <v>CORT*LINETYPE01</v>
      </c>
      <c r="B21" s="22" t="s">
        <v>125</v>
      </c>
      <c r="C21" s="20">
        <v>0</v>
      </c>
      <c r="D21" s="20">
        <v>1</v>
      </c>
      <c r="E21" s="20"/>
      <c r="F21" s="21">
        <v>5.0961999999999996</v>
      </c>
      <c r="G21" s="21">
        <v>0.1237</v>
      </c>
      <c r="H21" s="21">
        <v>6</v>
      </c>
      <c r="I21" s="21">
        <v>41.19</v>
      </c>
      <c r="J21" s="21" t="s">
        <v>48</v>
      </c>
      <c r="K21" s="5"/>
    </row>
    <row r="22" spans="1:11" ht="26.25" thickBot="1" x14ac:dyDescent="0.25">
      <c r="A22" t="str">
        <f>CONCATENATE(B22,C22,D22)</f>
        <v>CORT*LINETYPE10</v>
      </c>
      <c r="B22" s="22" t="s">
        <v>125</v>
      </c>
      <c r="C22" s="20">
        <v>1</v>
      </c>
      <c r="D22" s="20">
        <v>0</v>
      </c>
      <c r="E22" s="20"/>
      <c r="F22" s="21">
        <v>5.3714000000000004</v>
      </c>
      <c r="G22" s="21">
        <v>0.1527</v>
      </c>
      <c r="H22" s="21">
        <v>6</v>
      </c>
      <c r="I22" s="21">
        <v>35.17</v>
      </c>
      <c r="J22" s="21" t="s">
        <v>48</v>
      </c>
      <c r="K22" s="5"/>
    </row>
    <row r="23" spans="1:11" ht="26.25" thickBot="1" x14ac:dyDescent="0.25">
      <c r="A23" t="str">
        <f>CONCATENATE(B23,C23,D23)</f>
        <v>CORT*LINETYPE11</v>
      </c>
      <c r="B23" s="22" t="s">
        <v>125</v>
      </c>
      <c r="C23" s="20">
        <v>1</v>
      </c>
      <c r="D23" s="20">
        <v>1</v>
      </c>
      <c r="E23" s="20"/>
      <c r="F23" s="21">
        <v>5.3204000000000002</v>
      </c>
      <c r="G23" s="21">
        <v>0.12859999999999999</v>
      </c>
      <c r="H23" s="21">
        <v>6</v>
      </c>
      <c r="I23" s="21">
        <v>41.37</v>
      </c>
      <c r="J23" s="21" t="s">
        <v>48</v>
      </c>
      <c r="K23" s="5"/>
    </row>
    <row r="24" spans="1:11" ht="13.5" thickBot="1" x14ac:dyDescent="0.25">
      <c r="A24" t="str">
        <f>CONCATENATE(B24,E24)</f>
        <v>MINI0</v>
      </c>
      <c r="B24" s="22" t="s">
        <v>39</v>
      </c>
      <c r="C24" s="20"/>
      <c r="D24" s="20"/>
      <c r="E24" s="20">
        <v>0</v>
      </c>
      <c r="F24" s="21">
        <v>4.8959999999999999</v>
      </c>
      <c r="G24" s="21">
        <v>7.5209999999999999E-2</v>
      </c>
      <c r="H24" s="21">
        <v>71</v>
      </c>
      <c r="I24" s="21">
        <v>65.099999999999994</v>
      </c>
      <c r="J24" s="21" t="s">
        <v>48</v>
      </c>
      <c r="K24" s="5"/>
    </row>
    <row r="25" spans="1:11" ht="13.5" thickBot="1" x14ac:dyDescent="0.25">
      <c r="A25" t="str">
        <f>CONCATENATE(B25,E25)</f>
        <v>MINI1</v>
      </c>
      <c r="B25" s="22" t="s">
        <v>39</v>
      </c>
      <c r="C25" s="20"/>
      <c r="D25" s="20"/>
      <c r="E25" s="20">
        <v>1</v>
      </c>
      <c r="F25" s="21">
        <v>5.3754999999999997</v>
      </c>
      <c r="G25" s="21">
        <v>0.15190000000000001</v>
      </c>
      <c r="H25" s="21">
        <v>71</v>
      </c>
      <c r="I25" s="21">
        <v>35.380000000000003</v>
      </c>
      <c r="J25" s="21" t="s">
        <v>48</v>
      </c>
      <c r="K25" s="5"/>
    </row>
    <row r="26" spans="1:11" ht="26.25" thickBot="1" x14ac:dyDescent="0.25">
      <c r="A26" t="str">
        <f>CONCATENATE(B26,C26,E26)</f>
        <v>CORT*MINI00</v>
      </c>
      <c r="B26" s="22" t="s">
        <v>126</v>
      </c>
      <c r="C26" s="20">
        <v>0</v>
      </c>
      <c r="D26" s="20"/>
      <c r="E26" s="20">
        <v>0</v>
      </c>
      <c r="F26" s="21">
        <v>4.7300000000000004</v>
      </c>
      <c r="G26" s="21">
        <v>9.3549999999999994E-2</v>
      </c>
      <c r="H26" s="21">
        <v>71</v>
      </c>
      <c r="I26" s="21">
        <v>50.56</v>
      </c>
      <c r="J26" s="21" t="s">
        <v>48</v>
      </c>
      <c r="K26" s="5"/>
    </row>
    <row r="27" spans="1:11" ht="26.25" thickBot="1" x14ac:dyDescent="0.25">
      <c r="A27" t="str">
        <f>CONCATENATE(B27,C27,E27)</f>
        <v>CORT*MINI01</v>
      </c>
      <c r="B27" s="22" t="s">
        <v>126</v>
      </c>
      <c r="C27" s="20">
        <v>0</v>
      </c>
      <c r="D27" s="20"/>
      <c r="E27" s="20">
        <v>1</v>
      </c>
      <c r="F27" s="21">
        <v>5.1212</v>
      </c>
      <c r="G27" s="21">
        <v>0.1852</v>
      </c>
      <c r="H27" s="21">
        <v>71</v>
      </c>
      <c r="I27" s="21">
        <v>27.65</v>
      </c>
      <c r="J27" s="21" t="s">
        <v>48</v>
      </c>
      <c r="K27" s="5"/>
    </row>
    <row r="28" spans="1:11" ht="26.25" thickBot="1" x14ac:dyDescent="0.25">
      <c r="A28" t="str">
        <f>CONCATENATE(B28,C28,E28)</f>
        <v>CORT*MINI10</v>
      </c>
      <c r="B28" s="22" t="s">
        <v>126</v>
      </c>
      <c r="C28" s="20">
        <v>1</v>
      </c>
      <c r="D28" s="20"/>
      <c r="E28" s="20">
        <v>0</v>
      </c>
      <c r="F28" s="21">
        <v>5.0620000000000003</v>
      </c>
      <c r="G28" s="21">
        <v>9.0490000000000001E-2</v>
      </c>
      <c r="H28" s="21">
        <v>71</v>
      </c>
      <c r="I28" s="21">
        <v>55.94</v>
      </c>
      <c r="J28" s="21" t="s">
        <v>48</v>
      </c>
      <c r="K28" s="5"/>
    </row>
    <row r="29" spans="1:11" ht="26.25" thickBot="1" x14ac:dyDescent="0.25">
      <c r="A29" t="str">
        <f>CONCATENATE(B29,C29,E29)</f>
        <v>CORT*MINI11</v>
      </c>
      <c r="B29" s="22" t="s">
        <v>126</v>
      </c>
      <c r="C29" s="20">
        <v>1</v>
      </c>
      <c r="D29" s="20"/>
      <c r="E29" s="20">
        <v>1</v>
      </c>
      <c r="F29" s="21">
        <v>5.6298000000000004</v>
      </c>
      <c r="G29" s="21">
        <v>0.18759999999999999</v>
      </c>
      <c r="H29" s="21">
        <v>71</v>
      </c>
      <c r="I29" s="21">
        <v>30.01</v>
      </c>
      <c r="J29" s="21" t="s">
        <v>48</v>
      </c>
      <c r="K29" s="5"/>
    </row>
    <row r="30" spans="1:11" ht="15" thickBot="1" x14ac:dyDescent="0.25">
      <c r="A30" s="2"/>
      <c r="B30" s="3"/>
      <c r="C30" s="3"/>
      <c r="D30" s="3"/>
      <c r="E30" s="3"/>
      <c r="F30" s="4"/>
      <c r="G30" s="4"/>
      <c r="H30" s="4"/>
      <c r="I30" s="4"/>
      <c r="J30" s="5"/>
    </row>
    <row r="31" spans="1:11" ht="15" thickBot="1" x14ac:dyDescent="0.25">
      <c r="A31" s="2"/>
      <c r="B31" s="3"/>
      <c r="C31" s="3"/>
      <c r="D31" s="3"/>
      <c r="E31" s="3"/>
      <c r="F31" s="4"/>
      <c r="G31" s="4"/>
      <c r="H31" s="4"/>
      <c r="I31" s="4"/>
      <c r="J31" s="5"/>
    </row>
    <row r="32" spans="1:11" ht="15" thickBot="1" x14ac:dyDescent="0.25">
      <c r="A32" s="2"/>
      <c r="B32" s="3"/>
      <c r="C32" s="3"/>
      <c r="D32" s="3"/>
      <c r="E32" s="3"/>
      <c r="F32" s="4"/>
      <c r="G32" s="4"/>
      <c r="H32" s="4"/>
      <c r="I32" s="4"/>
      <c r="J32" s="5"/>
    </row>
    <row r="33" spans="1:10" ht="15" thickBot="1" x14ac:dyDescent="0.25">
      <c r="A33" s="2"/>
      <c r="B33" s="3"/>
      <c r="C33" s="3"/>
      <c r="D33" s="3"/>
      <c r="E33" s="3"/>
      <c r="F33" s="4"/>
      <c r="G33" s="4"/>
      <c r="H33" s="4"/>
      <c r="I33" s="4"/>
      <c r="J33" s="5"/>
    </row>
    <row r="34" spans="1:10" ht="15" thickBot="1" x14ac:dyDescent="0.25">
      <c r="A34" s="2"/>
      <c r="B34" s="3"/>
      <c r="C34" s="3"/>
      <c r="D34" s="3"/>
      <c r="E34" s="3"/>
      <c r="F34" s="4"/>
      <c r="G34" s="4"/>
      <c r="H34" s="4"/>
      <c r="I34" s="4"/>
      <c r="J34" s="5"/>
    </row>
    <row r="35" spans="1:10" ht="15" thickBot="1" x14ac:dyDescent="0.25">
      <c r="A35" s="2"/>
      <c r="B35" s="3"/>
      <c r="C35" s="3"/>
      <c r="D35" s="3"/>
      <c r="E35" s="3"/>
      <c r="F35" s="4"/>
      <c r="G35" s="4"/>
      <c r="H35" s="4"/>
      <c r="I35" s="4"/>
      <c r="J35" s="5"/>
    </row>
    <row r="36" spans="1:10" ht="15" thickBot="1" x14ac:dyDescent="0.25">
      <c r="A36" s="2"/>
      <c r="B36" s="3"/>
      <c r="C36" s="3"/>
      <c r="D36" s="3"/>
      <c r="E36" s="3"/>
      <c r="F36" s="4"/>
      <c r="G36" s="4"/>
      <c r="H36" s="4"/>
      <c r="I36" s="4"/>
      <c r="J36" s="5"/>
    </row>
    <row r="37" spans="1:10" ht="15" thickBot="1" x14ac:dyDescent="0.25">
      <c r="A37" s="2"/>
      <c r="B37" s="3"/>
      <c r="C37" s="3"/>
      <c r="D37" s="3"/>
      <c r="E37" s="3"/>
      <c r="F37" s="4"/>
      <c r="G37" s="4"/>
      <c r="H37" s="4"/>
      <c r="I37" s="4"/>
      <c r="J37" s="5"/>
    </row>
    <row r="38" spans="1:10" ht="15" thickBot="1" x14ac:dyDescent="0.25">
      <c r="A38" s="2"/>
      <c r="B38" s="3"/>
      <c r="C38" s="3"/>
      <c r="D38" s="3"/>
      <c r="E38" s="3"/>
      <c r="F38" s="4"/>
      <c r="G38" s="4"/>
      <c r="H38" s="4"/>
      <c r="I38" s="4"/>
      <c r="J38" s="5"/>
    </row>
    <row r="39" spans="1:10" ht="15" thickBot="1" x14ac:dyDescent="0.25">
      <c r="A39" s="2"/>
      <c r="B39" s="3"/>
      <c r="C39" s="3"/>
      <c r="D39" s="3"/>
      <c r="E39" s="3"/>
      <c r="F39" s="4"/>
      <c r="G39" s="4"/>
      <c r="H39" s="4"/>
      <c r="I39" s="4"/>
      <c r="J39" s="5"/>
    </row>
    <row r="40" spans="1:10" ht="15" thickBot="1" x14ac:dyDescent="0.25">
      <c r="A40" s="2"/>
      <c r="B40" s="3"/>
      <c r="C40" s="3"/>
      <c r="D40" s="3"/>
      <c r="E40" s="3"/>
      <c r="F40" s="4"/>
      <c r="G40" s="4"/>
      <c r="H40" s="4"/>
      <c r="I40" s="4"/>
      <c r="J40" s="5"/>
    </row>
    <row r="41" spans="1:10" ht="15" thickBot="1" x14ac:dyDescent="0.25">
      <c r="A41" s="2"/>
      <c r="B41" s="3"/>
      <c r="C41" s="3"/>
      <c r="D41" s="3"/>
      <c r="E41" s="3"/>
      <c r="F41" s="4"/>
      <c r="G41" s="4"/>
      <c r="H41" s="4"/>
      <c r="I41" s="4"/>
      <c r="J41" s="5"/>
    </row>
    <row r="42" spans="1:10" ht="15" thickBot="1" x14ac:dyDescent="0.25">
      <c r="A42" s="2"/>
      <c r="B42" s="3"/>
      <c r="C42" s="3"/>
      <c r="D42" s="3"/>
      <c r="E42" s="3"/>
      <c r="F42" s="4"/>
      <c r="G42" s="4"/>
      <c r="H42" s="4"/>
      <c r="I42" s="4"/>
      <c r="J42" s="5"/>
    </row>
    <row r="43" spans="1:10" ht="15" thickBot="1" x14ac:dyDescent="0.25">
      <c r="A43" s="2"/>
      <c r="B43" s="3"/>
      <c r="C43" s="3"/>
      <c r="D43" s="3"/>
      <c r="E43" s="3"/>
      <c r="F43" s="4"/>
      <c r="G43" s="4"/>
      <c r="H43" s="4"/>
      <c r="I43" s="4"/>
      <c r="J43" s="5"/>
    </row>
  </sheetData>
  <mergeCells count="10">
    <mergeCell ref="J14:J15"/>
    <mergeCell ref="A1:E1"/>
    <mergeCell ref="A13:I13"/>
    <mergeCell ref="B14:B15"/>
    <mergeCell ref="C14:C15"/>
    <mergeCell ref="D14:D15"/>
    <mergeCell ref="E14:E15"/>
    <mergeCell ref="F14:F15"/>
    <mergeCell ref="H14:H15"/>
    <mergeCell ref="I14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64</vt:i4>
      </vt:variant>
    </vt:vector>
  </HeadingPairs>
  <TitlesOfParts>
    <vt:vector size="64" baseType="lpstr">
      <vt:lpstr>P Values</vt:lpstr>
      <vt:lpstr>LSMs</vt:lpstr>
      <vt:lpstr>1</vt:lpstr>
      <vt:lpstr>2</vt:lpstr>
      <vt:lpstr>3</vt:lpstr>
      <vt:lpstr>4</vt:lpstr>
      <vt:lpstr>5</vt:lpstr>
      <vt:lpstr>6</vt:lpstr>
      <vt:lpstr>7</vt:lpstr>
      <vt:lpstr>8</vt:lpstr>
      <vt:lpstr>9.1</vt:lpstr>
      <vt:lpstr>9.2</vt:lpstr>
      <vt:lpstr>9.3</vt:lpstr>
      <vt:lpstr>9.4</vt:lpstr>
      <vt:lpstr>10</vt:lpstr>
      <vt:lpstr>11</vt:lpstr>
      <vt:lpstr>12</vt:lpstr>
      <vt:lpstr>13</vt:lpstr>
      <vt:lpstr>14.1</vt:lpstr>
      <vt:lpstr>14.2</vt:lpstr>
      <vt:lpstr>14.3</vt:lpstr>
      <vt:lpstr>14.4</vt:lpstr>
      <vt:lpstr>16</vt:lpstr>
      <vt:lpstr>16.1</vt:lpstr>
      <vt:lpstr>16.2</vt:lpstr>
      <vt:lpstr>17</vt:lpstr>
      <vt:lpstr>17.1</vt:lpstr>
      <vt:lpstr>17.2</vt:lpstr>
      <vt:lpstr>18</vt:lpstr>
      <vt:lpstr>18.1</vt:lpstr>
      <vt:lpstr>18.2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EXTRA&amp;DELETED</vt:lpstr>
      <vt:lpstr>des</vt:lpstr>
    </vt:vector>
  </TitlesOfParts>
  <Company/>
  <LinksUpToDate>false</LinksUpToDate>
  <SharedDoc>false</SharedDoc>
  <HyperlinksChanged>false</HyperlinksChanged>
  <AppVersion>16.0300</AppVersion>
  <Manager/>
  <Template/>
  <HyperlinkBas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